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6" windowHeight="12612" activeTab="12"/>
  </bookViews>
  <sheets>
    <sheet name="1" sheetId="13" r:id="rId1"/>
    <sheet name="2" sheetId="1" r:id="rId2"/>
    <sheet name="3" sheetId="2" r:id="rId3"/>
    <sheet name="6" sheetId="3" r:id="rId4"/>
    <sheet name="7" sheetId="4" r:id="rId5"/>
    <sheet name="10" sheetId="5" r:id="rId6"/>
    <sheet name="13" sheetId="6" r:id="rId7"/>
    <sheet name="14" sheetId="7" r:id="rId8"/>
    <sheet name="15" sheetId="8" r:id="rId9"/>
    <sheet name="16" sheetId="9" r:id="rId10"/>
    <sheet name="17" sheetId="10" r:id="rId11"/>
    <sheet name="19" sheetId="11" r:id="rId12"/>
    <sheet name="20" sheetId="12" r:id="rId13"/>
  </sheets>
  <calcPr calcId="125725"/>
</workbook>
</file>

<file path=xl/calcChain.xml><?xml version="1.0" encoding="utf-8"?>
<calcChain xmlns="http://schemas.openxmlformats.org/spreadsheetml/2006/main">
  <c r="J3" i="12"/>
  <c r="H3"/>
  <c r="F3"/>
  <c r="J7" i="11"/>
  <c r="H7"/>
  <c r="F7"/>
  <c r="J6"/>
  <c r="H6"/>
  <c r="F6"/>
  <c r="J5"/>
  <c r="H5"/>
  <c r="F5"/>
  <c r="J4"/>
  <c r="H4"/>
  <c r="F4"/>
  <c r="J3"/>
  <c r="H3"/>
  <c r="F3"/>
  <c r="J4" i="10"/>
  <c r="H4"/>
  <c r="F4"/>
  <c r="J3"/>
  <c r="H3"/>
  <c r="F3"/>
  <c r="J4" i="9"/>
  <c r="H4"/>
  <c r="F4"/>
  <c r="J3"/>
  <c r="H3"/>
  <c r="F3"/>
  <c r="J5" i="8"/>
  <c r="H5"/>
  <c r="F5"/>
  <c r="J4"/>
  <c r="H4"/>
  <c r="F4"/>
  <c r="J3"/>
  <c r="H3"/>
  <c r="F3"/>
  <c r="H11" i="7"/>
  <c r="F11"/>
  <c r="J11" s="1"/>
  <c r="J10"/>
  <c r="H10"/>
  <c r="F10"/>
  <c r="J9"/>
  <c r="H9"/>
  <c r="F9"/>
  <c r="H8"/>
  <c r="F8"/>
  <c r="J8" s="1"/>
  <c r="H7"/>
  <c r="F7"/>
  <c r="J7" s="1"/>
  <c r="J6"/>
  <c r="H6"/>
  <c r="F6"/>
  <c r="J5"/>
  <c r="H5"/>
  <c r="F5"/>
  <c r="H4"/>
  <c r="F4"/>
  <c r="J4" s="1"/>
  <c r="H3"/>
  <c r="F3"/>
  <c r="J3" s="1"/>
  <c r="H11" i="6"/>
  <c r="J11" s="1"/>
  <c r="F11"/>
  <c r="H10"/>
  <c r="F10"/>
  <c r="J10" s="1"/>
  <c r="J9"/>
  <c r="H9"/>
  <c r="F9"/>
  <c r="J8"/>
  <c r="H8"/>
  <c r="F8"/>
  <c r="H7"/>
  <c r="J7" s="1"/>
  <c r="F7"/>
  <c r="H6"/>
  <c r="F6"/>
  <c r="J6" s="1"/>
  <c r="J5"/>
  <c r="H5"/>
  <c r="F5"/>
  <c r="J4"/>
  <c r="H4"/>
  <c r="F4"/>
  <c r="H3"/>
  <c r="J3" s="1"/>
  <c r="F3"/>
  <c r="J3" i="5"/>
  <c r="H3"/>
  <c r="F3"/>
  <c r="J4" i="4"/>
  <c r="H4"/>
  <c r="F4"/>
  <c r="J3"/>
  <c r="H3"/>
  <c r="F3"/>
  <c r="J9" i="3"/>
  <c r="H9"/>
  <c r="F9"/>
  <c r="J8"/>
  <c r="H8"/>
  <c r="F8"/>
  <c r="J7"/>
  <c r="H7"/>
  <c r="F7"/>
  <c r="J6"/>
  <c r="H6"/>
  <c r="F6"/>
  <c r="J5"/>
  <c r="H5"/>
  <c r="F5"/>
  <c r="J4"/>
  <c r="H4"/>
  <c r="F4"/>
  <c r="J3"/>
  <c r="H3"/>
  <c r="F3"/>
  <c r="J6" i="2"/>
  <c r="H6"/>
  <c r="F6"/>
  <c r="J5"/>
  <c r="H5"/>
  <c r="F5"/>
  <c r="J4"/>
  <c r="H4"/>
  <c r="F4"/>
  <c r="J3"/>
  <c r="H3"/>
  <c r="F3"/>
  <c r="J8" i="1"/>
  <c r="H8"/>
  <c r="F8"/>
  <c r="J7"/>
  <c r="H7"/>
  <c r="F7"/>
  <c r="J6"/>
  <c r="H6"/>
  <c r="F6"/>
  <c r="J5"/>
  <c r="H5"/>
  <c r="F5"/>
  <c r="J4"/>
  <c r="H4"/>
  <c r="F4"/>
  <c r="J3"/>
  <c r="H3"/>
  <c r="F3"/>
</calcChain>
</file>

<file path=xl/sharedStrings.xml><?xml version="1.0" encoding="utf-8"?>
<sst xmlns="http://schemas.openxmlformats.org/spreadsheetml/2006/main" count="550" uniqueCount="332">
  <si>
    <t>内蒙古乃蛮人力资源管理有限公司公开招聘业务人员总成绩单（岗位2）</t>
  </si>
  <si>
    <t>姓名</t>
  </si>
  <si>
    <t>准考证号</t>
  </si>
  <si>
    <t>身份证号</t>
  </si>
  <si>
    <t>报考岗位</t>
  </si>
  <si>
    <t>笔试成绩</t>
  </si>
  <si>
    <t>笔试成绩（60%）</t>
  </si>
  <si>
    <t>面试成绩</t>
  </si>
  <si>
    <t>面试成绩（40%）</t>
  </si>
  <si>
    <t>加分</t>
  </si>
  <si>
    <t>总成绩</t>
  </si>
  <si>
    <t>名次</t>
  </si>
  <si>
    <t>卫双双</t>
  </si>
  <si>
    <t>152326199111015324</t>
  </si>
  <si>
    <t>范丽红</t>
  </si>
  <si>
    <t>15232619920105508X</t>
  </si>
  <si>
    <t>吴灵灵</t>
  </si>
  <si>
    <t>152326199012183322</t>
  </si>
  <si>
    <t>李国静</t>
  </si>
  <si>
    <t>152326199103084282</t>
  </si>
  <si>
    <t>2</t>
  </si>
  <si>
    <r>
      <rPr>
        <sz val="11"/>
        <color theme="1"/>
        <rFont val="Tahoma"/>
        <family val="2"/>
      </rPr>
      <t>5</t>
    </r>
    <r>
      <rPr>
        <sz val="11"/>
        <color theme="1"/>
        <rFont val="Tahoma"/>
        <family val="2"/>
      </rPr>
      <t>6.45</t>
    </r>
  </si>
  <si>
    <t>82.4</t>
  </si>
  <si>
    <t>高欢</t>
  </si>
  <si>
    <t>152326199408060046</t>
  </si>
  <si>
    <t>吴其乐木格</t>
  </si>
  <si>
    <t>152326198809073089</t>
  </si>
  <si>
    <t>内蒙古乃蛮人力资源管理有限公司公开招聘业务人员总成绩单（岗位3）</t>
  </si>
  <si>
    <t>张寒玉</t>
  </si>
  <si>
    <t>152326199203100024</t>
  </si>
  <si>
    <t>3</t>
  </si>
  <si>
    <r>
      <rPr>
        <sz val="11"/>
        <color theme="1"/>
        <rFont val="Tahoma"/>
        <family val="2"/>
      </rPr>
      <t>6</t>
    </r>
    <r>
      <rPr>
        <sz val="11"/>
        <color theme="1"/>
        <rFont val="Tahoma"/>
        <family val="2"/>
      </rPr>
      <t>1.3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</si>
  <si>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4</t>
    </r>
  </si>
  <si>
    <t>吴玉宽</t>
  </si>
  <si>
    <t>15232619880112307X</t>
  </si>
  <si>
    <r>
      <rPr>
        <sz val="11"/>
        <color theme="1"/>
        <rFont val="Tahoma"/>
        <family val="2"/>
      </rPr>
      <t>6</t>
    </r>
    <r>
      <rPr>
        <sz val="11"/>
        <color theme="1"/>
        <rFont val="Tahoma"/>
        <family val="2"/>
      </rPr>
      <t>0.85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</si>
  <si>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0.4</t>
    </r>
  </si>
  <si>
    <t>赵倩倩</t>
  </si>
  <si>
    <t>152326199203050047</t>
  </si>
  <si>
    <r>
      <rPr>
        <sz val="11"/>
        <color theme="1"/>
        <rFont val="Tahoma"/>
        <family val="2"/>
      </rPr>
      <t>6</t>
    </r>
    <r>
      <rPr>
        <sz val="11"/>
        <color theme="1"/>
        <rFont val="Tahoma"/>
        <family val="2"/>
      </rPr>
      <t>1.1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</si>
  <si>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7.2</t>
    </r>
  </si>
  <si>
    <t>王静</t>
  </si>
  <si>
    <t>152326199604011188</t>
  </si>
  <si>
    <r>
      <rPr>
        <sz val="11"/>
        <color theme="1"/>
        <rFont val="Tahoma"/>
        <family val="2"/>
      </rPr>
      <t>5</t>
    </r>
    <r>
      <rPr>
        <sz val="11"/>
        <color theme="1"/>
        <rFont val="Tahoma"/>
        <family val="2"/>
      </rPr>
      <t>8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</si>
  <si>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2.4</t>
    </r>
  </si>
  <si>
    <t>内蒙古乃蛮人力资源管理有限公司公开招聘业务人员总成绩单（岗位6）</t>
  </si>
  <si>
    <t>斯日木恩</t>
  </si>
  <si>
    <t>152326199111167627</t>
  </si>
  <si>
    <t>6</t>
  </si>
  <si>
    <t>刘伟泽</t>
  </si>
  <si>
    <t>152326199010091715</t>
  </si>
  <si>
    <r>
      <rPr>
        <sz val="11"/>
        <color theme="1"/>
        <rFont val="Tahoma"/>
        <family val="2"/>
      </rPr>
      <t>6</t>
    </r>
    <r>
      <rPr>
        <sz val="11"/>
        <color theme="1"/>
        <rFont val="Tahoma"/>
        <family val="2"/>
      </rPr>
      <t>4.7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</si>
  <si>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4.86</t>
    </r>
  </si>
  <si>
    <t>鄂萨仁其木格</t>
  </si>
  <si>
    <t>152326198705044603</t>
  </si>
  <si>
    <r>
      <rPr>
        <sz val="11"/>
        <color theme="1"/>
        <rFont val="Tahoma"/>
        <family val="2"/>
      </rPr>
      <t>5</t>
    </r>
    <r>
      <rPr>
        <sz val="11"/>
        <color theme="1"/>
        <rFont val="Tahoma"/>
        <family val="2"/>
      </rPr>
      <t>9.2</t>
    </r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</si>
  <si>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9.56</t>
    </r>
  </si>
  <si>
    <t>宝红玲</t>
  </si>
  <si>
    <t>152326198610055625</t>
  </si>
  <si>
    <t>李盟</t>
  </si>
  <si>
    <t>152326199512094086</t>
  </si>
  <si>
    <r>
      <rPr>
        <sz val="11"/>
        <color theme="1"/>
        <rFont val="Tahoma"/>
        <family val="2"/>
      </rPr>
      <t>6</t>
    </r>
    <r>
      <rPr>
        <sz val="11"/>
        <color theme="1"/>
        <rFont val="Tahoma"/>
        <family val="2"/>
      </rPr>
      <t>2.4</t>
    </r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</si>
  <si>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9.6</t>
    </r>
  </si>
  <si>
    <t>刘杨</t>
  </si>
  <si>
    <t>150525199005080029</t>
  </si>
  <si>
    <r>
      <rPr>
        <sz val="11"/>
        <color theme="1"/>
        <rFont val="Tahoma"/>
        <family val="2"/>
      </rPr>
      <t>5</t>
    </r>
    <r>
      <rPr>
        <sz val="11"/>
        <color theme="1"/>
        <rFont val="Tahoma"/>
        <family val="2"/>
      </rPr>
      <t>5.45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</si>
  <si>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2.3</t>
    </r>
  </si>
  <si>
    <t>陈德力根</t>
  </si>
  <si>
    <t>152326198503214571</t>
  </si>
  <si>
    <t>内蒙古乃蛮人力资源管理有限公司公开招聘业务人员总成绩单（岗位7）</t>
  </si>
  <si>
    <t>王伍冬</t>
  </si>
  <si>
    <t>152326199212147393</t>
  </si>
  <si>
    <t>7</t>
  </si>
  <si>
    <r>
      <rPr>
        <sz val="11"/>
        <color theme="1"/>
        <rFont val="Tahoma"/>
        <family val="2"/>
      </rPr>
      <t>5</t>
    </r>
    <r>
      <rPr>
        <sz val="11"/>
        <color theme="1"/>
        <rFont val="Tahoma"/>
        <family val="2"/>
      </rPr>
      <t>3.35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</si>
  <si>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3.66</t>
    </r>
  </si>
  <si>
    <t>候多蓝</t>
  </si>
  <si>
    <t>210921199205254639</t>
  </si>
  <si>
    <r>
      <rPr>
        <sz val="11"/>
        <color theme="1"/>
        <rFont val="Tahoma"/>
        <family val="2"/>
      </rPr>
      <t>4</t>
    </r>
    <r>
      <rPr>
        <sz val="11"/>
        <color theme="1"/>
        <rFont val="Tahoma"/>
        <family val="2"/>
      </rPr>
      <t>8.65</t>
    </r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</si>
  <si>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4.54</t>
    </r>
  </si>
  <si>
    <t>内蒙古乃蛮人力资源管理有限公司公开招聘业务人员总成绩单（岗位10）</t>
  </si>
  <si>
    <t>张友涛</t>
  </si>
  <si>
    <t>152326199603250021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</si>
  <si>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0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</si>
  <si>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2.45</t>
    </r>
  </si>
  <si>
    <t>85.60</t>
  </si>
  <si>
    <t>0</t>
  </si>
  <si>
    <t>内蒙古乃蛮人力资源管理有限公司公开招聘业务人员总成绩单（岗位13）</t>
  </si>
  <si>
    <t>王琴丽</t>
  </si>
  <si>
    <t>152323198702074648</t>
  </si>
  <si>
    <t>吴黎明</t>
  </si>
  <si>
    <t>152326198609260015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</si>
  <si>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7.25</t>
    </r>
  </si>
  <si>
    <t>刘宏伟</t>
  </si>
  <si>
    <t>152326199502050012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</si>
  <si>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4.65</t>
    </r>
  </si>
  <si>
    <t>马线达木尼</t>
  </si>
  <si>
    <t>152326198308062816</t>
  </si>
  <si>
    <t>13</t>
  </si>
  <si>
    <t>郭景栋</t>
  </si>
  <si>
    <t>152326198812250031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</si>
  <si>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3.25</t>
    </r>
  </si>
  <si>
    <t>旭日</t>
  </si>
  <si>
    <t>152326199205220046</t>
  </si>
  <si>
    <t>朱家禾</t>
  </si>
  <si>
    <t>152326199203130020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</si>
  <si>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6.25</t>
    </r>
  </si>
  <si>
    <t>付崇川</t>
  </si>
  <si>
    <t>152326198809055075</t>
  </si>
  <si>
    <t>郑美琪</t>
  </si>
  <si>
    <t>152326199308240066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</si>
  <si>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7.55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</si>
  <si>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0.85</t>
    </r>
  </si>
  <si>
    <t>内蒙古乃蛮人力资源管理有限公司公开招聘业务人员总成绩单（岗位14）</t>
  </si>
  <si>
    <t>王晓萍</t>
  </si>
  <si>
    <t>152326199311152286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</si>
  <si>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2.05</t>
    </r>
  </si>
  <si>
    <t>龚宝亮</t>
  </si>
  <si>
    <t>15232619860616460X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</si>
  <si>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2.7</t>
    </r>
  </si>
  <si>
    <t>王斯琴格日乐</t>
  </si>
  <si>
    <t>15232619910127762X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</si>
  <si>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4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</si>
  <si>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2.65</t>
    </r>
  </si>
  <si>
    <t>丛亚娟</t>
  </si>
  <si>
    <t>152326198705040047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</si>
  <si>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5.55</t>
    </r>
  </si>
  <si>
    <t>金晶晶</t>
  </si>
  <si>
    <t>152326199409263320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</si>
  <si>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1.75</t>
    </r>
  </si>
  <si>
    <t>鲁萌萌</t>
  </si>
  <si>
    <t>152326199308070028</t>
  </si>
  <si>
    <t>白山丹</t>
  </si>
  <si>
    <t>15232619961101562X</t>
  </si>
  <si>
    <t>14</t>
  </si>
  <si>
    <t>王汉宇</t>
  </si>
  <si>
    <t>15232619941112205X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</si>
  <si>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8.2</t>
    </r>
  </si>
  <si>
    <t>王金星</t>
  </si>
  <si>
    <t>152326199311030043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</si>
  <si>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8.4</t>
    </r>
  </si>
  <si>
    <t>内蒙古乃蛮人力资源管理有限公司公开招聘业务人员总成绩单（岗位15）</t>
  </si>
  <si>
    <t>董玉芳</t>
  </si>
  <si>
    <t>152322198410173525</t>
  </si>
  <si>
    <t>15</t>
  </si>
  <si>
    <t>高红梅</t>
  </si>
  <si>
    <t>152326198601205089</t>
  </si>
  <si>
    <t>邰海英</t>
  </si>
  <si>
    <t>152326199205083328</t>
  </si>
  <si>
    <t>内蒙古乃蛮人力资源管理有限公司公开招聘业务人员总成绩单（岗位16）</t>
  </si>
  <si>
    <t>张树鹏</t>
  </si>
  <si>
    <t>152326199012090038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</si>
  <si>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6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</si>
  <si>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5.8</t>
    </r>
  </si>
  <si>
    <t>83.26</t>
  </si>
  <si>
    <t>陈金星</t>
  </si>
  <si>
    <t>152326198910274571</t>
  </si>
  <si>
    <t>80.9</t>
  </si>
  <si>
    <t>86</t>
  </si>
  <si>
    <t>内蒙古乃蛮人力资源管理有限公司公开招聘业务人员总成绩单（岗位17）</t>
  </si>
  <si>
    <t>笔试成绩（40%）</t>
  </si>
  <si>
    <t>吕国飞</t>
  </si>
  <si>
    <t>152326199410144273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</si>
  <si>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7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</si>
  <si>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7.05</t>
    </r>
  </si>
  <si>
    <t>82.18</t>
  </si>
  <si>
    <t>高晗</t>
  </si>
  <si>
    <t>152326199308150044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</si>
  <si>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5.5</t>
    </r>
  </si>
  <si>
    <t>内蒙古乃蛮人力资源管理有限公司公开招聘业务人员总成绩单（岗位19）</t>
  </si>
  <si>
    <t>侯明</t>
  </si>
  <si>
    <t>152326199001143579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</si>
  <si>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2.5</t>
    </r>
  </si>
  <si>
    <t>85.64</t>
  </si>
  <si>
    <t>盛娜</t>
  </si>
  <si>
    <t>152326199510020040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</si>
  <si>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4.9</t>
    </r>
  </si>
  <si>
    <t>81.88</t>
  </si>
  <si>
    <t>李哈斯尔等</t>
  </si>
  <si>
    <t>152326198302023314</t>
  </si>
  <si>
    <t>19</t>
  </si>
  <si>
    <t>王荣吉</t>
  </si>
  <si>
    <t>152326198905122012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</si>
  <si>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3.65</t>
    </r>
  </si>
  <si>
    <t>82.72</t>
  </si>
  <si>
    <t>宝彩亮</t>
  </si>
  <si>
    <t>152326198809150048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</si>
  <si>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6.15</t>
    </r>
  </si>
  <si>
    <t>84.02</t>
  </si>
  <si>
    <t>内蒙古乃蛮人力资源管理有限公司公开招聘业务人员总成绩单（岗位20）</t>
  </si>
  <si>
    <t>散旦</t>
  </si>
  <si>
    <t>152326198610053320</t>
  </si>
  <si>
    <t>20</t>
  </si>
  <si>
    <t>内蒙古乃蛮人力资源管理有限公司公开招聘业务人员总成绩单（岗位1）</t>
  </si>
  <si>
    <r>
      <t>笔试成绩*</t>
    </r>
    <r>
      <rPr>
        <b/>
        <sz val="12"/>
        <color theme="1"/>
        <rFont val="宋体"/>
        <family val="3"/>
        <charset val="134"/>
        <scheme val="minor"/>
      </rPr>
      <t>60%</t>
    </r>
  </si>
  <si>
    <t>面试成绩*40%</t>
  </si>
  <si>
    <t>周海燕</t>
  </si>
  <si>
    <t>15232619841102712X</t>
  </si>
  <si>
    <t>1</t>
  </si>
  <si>
    <t>齐美华</t>
  </si>
  <si>
    <t>152326199202280043</t>
  </si>
  <si>
    <t>路海燕</t>
  </si>
  <si>
    <t>152326198310092045</t>
  </si>
  <si>
    <r>
      <t>7</t>
    </r>
    <r>
      <rPr>
        <sz val="11"/>
        <color theme="1"/>
        <rFont val="宋体"/>
        <family val="3"/>
        <charset val="134"/>
        <scheme val="minor"/>
      </rPr>
      <t>1.65</t>
    </r>
  </si>
  <si>
    <r>
      <t>8</t>
    </r>
    <r>
      <rPr>
        <sz val="11"/>
        <color theme="1"/>
        <rFont val="宋体"/>
        <family val="3"/>
        <charset val="134"/>
        <scheme val="minor"/>
      </rPr>
      <t>1.4</t>
    </r>
  </si>
  <si>
    <t>包塔那</t>
  </si>
  <si>
    <t>152326198510076621</t>
  </si>
  <si>
    <t>白晓乐</t>
  </si>
  <si>
    <t>152326198502093325</t>
  </si>
  <si>
    <t>刘海艳</t>
  </si>
  <si>
    <t>152326199106183323</t>
  </si>
  <si>
    <r>
      <t>6</t>
    </r>
    <r>
      <rPr>
        <sz val="11"/>
        <color theme="1"/>
        <rFont val="宋体"/>
        <family val="3"/>
        <charset val="134"/>
        <scheme val="minor"/>
      </rPr>
      <t>5.25</t>
    </r>
  </si>
  <si>
    <r>
      <t>8</t>
    </r>
    <r>
      <rPr>
        <sz val="11"/>
        <color theme="1"/>
        <rFont val="宋体"/>
        <family val="3"/>
        <charset val="134"/>
        <scheme val="minor"/>
      </rPr>
      <t>4.8</t>
    </r>
  </si>
  <si>
    <t>左仕岩</t>
  </si>
  <si>
    <t>152326198812012587</t>
  </si>
  <si>
    <t>陶磊</t>
  </si>
  <si>
    <t>152326198309271193</t>
  </si>
  <si>
    <t>刘莫日根朝格图</t>
  </si>
  <si>
    <t>152326198506114576</t>
  </si>
  <si>
    <r>
      <t>6</t>
    </r>
    <r>
      <rPr>
        <sz val="11"/>
        <color theme="1"/>
        <rFont val="宋体"/>
        <family val="3"/>
        <charset val="134"/>
        <scheme val="minor"/>
      </rPr>
      <t>6.05</t>
    </r>
  </si>
  <si>
    <t>庞未爽</t>
  </si>
  <si>
    <t>152326199204010012</t>
  </si>
  <si>
    <r>
      <t>7</t>
    </r>
    <r>
      <rPr>
        <sz val="11"/>
        <color theme="1"/>
        <rFont val="宋体"/>
        <family val="3"/>
        <charset val="134"/>
        <scheme val="minor"/>
      </rPr>
      <t>0.5</t>
    </r>
  </si>
  <si>
    <r>
      <t>8</t>
    </r>
    <r>
      <rPr>
        <sz val="11"/>
        <color theme="1"/>
        <rFont val="宋体"/>
        <family val="3"/>
        <charset val="134"/>
        <scheme val="minor"/>
      </rPr>
      <t>1.5</t>
    </r>
  </si>
  <si>
    <t>康浩威</t>
  </si>
  <si>
    <t>152326199311251719</t>
  </si>
  <si>
    <t>晓燕</t>
  </si>
  <si>
    <t>152325198308221024</t>
  </si>
  <si>
    <t>薛晓雷</t>
  </si>
  <si>
    <t>152326199006062823</t>
  </si>
  <si>
    <t>史彩奕</t>
  </si>
  <si>
    <t>152326199407085321</t>
  </si>
  <si>
    <t>杨海玲</t>
  </si>
  <si>
    <t>152326198701101746</t>
  </si>
  <si>
    <r>
      <t>6</t>
    </r>
    <r>
      <rPr>
        <sz val="11"/>
        <color theme="1"/>
        <rFont val="宋体"/>
        <family val="3"/>
        <charset val="134"/>
        <scheme val="minor"/>
      </rPr>
      <t>0.55</t>
    </r>
  </si>
  <si>
    <r>
      <t>8</t>
    </r>
    <r>
      <rPr>
        <sz val="11"/>
        <color theme="1"/>
        <rFont val="宋体"/>
        <family val="3"/>
        <charset val="134"/>
        <scheme val="minor"/>
      </rPr>
      <t>6.5</t>
    </r>
  </si>
  <si>
    <t>张春玲</t>
  </si>
  <si>
    <t>15232619870629046X</t>
  </si>
  <si>
    <r>
      <t>6</t>
    </r>
    <r>
      <rPr>
        <sz val="11"/>
        <color theme="1"/>
        <rFont val="宋体"/>
        <family val="3"/>
        <charset val="134"/>
        <scheme val="minor"/>
      </rPr>
      <t>7.25</t>
    </r>
  </si>
  <si>
    <r>
      <t>8</t>
    </r>
    <r>
      <rPr>
        <sz val="11"/>
        <color theme="1"/>
        <rFont val="宋体"/>
        <family val="3"/>
        <charset val="134"/>
        <scheme val="minor"/>
      </rPr>
      <t>2.8</t>
    </r>
  </si>
  <si>
    <t>陈苏布勒</t>
  </si>
  <si>
    <t>15232619910726001X</t>
  </si>
  <si>
    <t>谭宇媛</t>
  </si>
  <si>
    <t>152326199111052280</t>
  </si>
  <si>
    <t>梁高娃</t>
  </si>
  <si>
    <r>
      <t>1</t>
    </r>
    <r>
      <rPr>
        <sz val="11"/>
        <color indexed="8"/>
        <rFont val="宋体"/>
        <family val="3"/>
        <charset val="134"/>
      </rPr>
      <t>52326198601222823</t>
    </r>
  </si>
  <si>
    <t>张艳利</t>
  </si>
  <si>
    <t>152326198506296621</t>
  </si>
  <si>
    <t>王晓雪</t>
  </si>
  <si>
    <t>152326199202260683</t>
  </si>
  <si>
    <r>
      <t>6</t>
    </r>
    <r>
      <rPr>
        <sz val="11"/>
        <color theme="1"/>
        <rFont val="宋体"/>
        <family val="3"/>
        <charset val="134"/>
        <scheme val="minor"/>
      </rPr>
      <t>0.5</t>
    </r>
  </si>
  <si>
    <r>
      <t>7</t>
    </r>
    <r>
      <rPr>
        <sz val="11"/>
        <color theme="1"/>
        <rFont val="宋体"/>
        <family val="3"/>
        <charset val="134"/>
        <scheme val="minor"/>
      </rPr>
      <t>9.8</t>
    </r>
  </si>
  <si>
    <t>闫朝旭</t>
  </si>
  <si>
    <t>152326199104110016</t>
  </si>
  <si>
    <r>
      <t>5</t>
    </r>
    <r>
      <rPr>
        <sz val="11"/>
        <color theme="1"/>
        <rFont val="宋体"/>
        <family val="3"/>
        <charset val="134"/>
        <scheme val="minor"/>
      </rPr>
      <t>9.05</t>
    </r>
  </si>
  <si>
    <r>
      <t>8</t>
    </r>
    <r>
      <rPr>
        <sz val="11"/>
        <color theme="1"/>
        <rFont val="宋体"/>
        <family val="3"/>
        <charset val="134"/>
        <scheme val="minor"/>
      </rPr>
      <t>1.8</t>
    </r>
  </si>
  <si>
    <t>李雯</t>
  </si>
  <si>
    <t>152326199003100046</t>
  </si>
  <si>
    <r>
      <t>6</t>
    </r>
    <r>
      <rPr>
        <sz val="11"/>
        <color theme="1"/>
        <rFont val="宋体"/>
        <family val="3"/>
        <charset val="134"/>
        <scheme val="minor"/>
      </rPr>
      <t>0.7</t>
    </r>
  </si>
  <si>
    <r>
      <t>7</t>
    </r>
    <r>
      <rPr>
        <sz val="11"/>
        <color theme="1"/>
        <rFont val="宋体"/>
        <family val="3"/>
        <charset val="134"/>
        <scheme val="minor"/>
      </rPr>
      <t>8.8</t>
    </r>
  </si>
  <si>
    <t>韩红岩</t>
  </si>
  <si>
    <t>152326198910040038</t>
  </si>
  <si>
    <t>57.9</t>
  </si>
  <si>
    <t>宋丽娟</t>
  </si>
  <si>
    <t>152326199001143827</t>
  </si>
  <si>
    <t>胡广新</t>
  </si>
  <si>
    <t>152326198605170020</t>
  </si>
  <si>
    <t>王秀磊</t>
  </si>
  <si>
    <t>152326198807300528</t>
  </si>
  <si>
    <t>杜蕾</t>
  </si>
  <si>
    <t>152326199504176620</t>
  </si>
  <si>
    <t>64.9</t>
  </si>
  <si>
    <r>
      <t>7</t>
    </r>
    <r>
      <rPr>
        <sz val="11"/>
        <color theme="1"/>
        <rFont val="宋体"/>
        <family val="3"/>
        <charset val="134"/>
        <scheme val="minor"/>
      </rPr>
      <t>7.6</t>
    </r>
  </si>
  <si>
    <t>刘安迪</t>
  </si>
  <si>
    <t>152326199401163819</t>
  </si>
  <si>
    <t>61.7</t>
  </si>
  <si>
    <r>
      <t>8</t>
    </r>
    <r>
      <rPr>
        <sz val="11"/>
        <color theme="1"/>
        <rFont val="宋体"/>
        <family val="3"/>
        <charset val="134"/>
        <scheme val="minor"/>
      </rPr>
      <t>2.4</t>
    </r>
  </si>
  <si>
    <t>孙飞飞</t>
  </si>
  <si>
    <t>152326198601226621</t>
  </si>
  <si>
    <t>张玉萍</t>
  </si>
  <si>
    <t>152326199301052302</t>
  </si>
  <si>
    <t>吉木斯</t>
  </si>
  <si>
    <t>152326198209061180</t>
  </si>
  <si>
    <t>刘永林</t>
  </si>
  <si>
    <t>152326198910217374</t>
  </si>
  <si>
    <r>
      <t>5</t>
    </r>
    <r>
      <rPr>
        <sz val="11"/>
        <color theme="1"/>
        <rFont val="宋体"/>
        <family val="3"/>
        <charset val="134"/>
        <scheme val="minor"/>
      </rPr>
      <t>3.9</t>
    </r>
  </si>
  <si>
    <r>
      <t>8</t>
    </r>
    <r>
      <rPr>
        <sz val="11"/>
        <color theme="1"/>
        <rFont val="宋体"/>
        <family val="3"/>
        <charset val="134"/>
        <scheme val="minor"/>
      </rPr>
      <t>4.7</t>
    </r>
  </si>
  <si>
    <t>赵艳君</t>
  </si>
  <si>
    <t>152326198812185081</t>
  </si>
  <si>
    <r>
      <t>6</t>
    </r>
    <r>
      <rPr>
        <sz val="11"/>
        <color theme="1"/>
        <rFont val="宋体"/>
        <family val="3"/>
        <charset val="134"/>
        <scheme val="minor"/>
      </rPr>
      <t>0.2</t>
    </r>
  </si>
  <si>
    <r>
      <t>8</t>
    </r>
    <r>
      <rPr>
        <sz val="11"/>
        <color theme="1"/>
        <rFont val="宋体"/>
        <family val="3"/>
        <charset val="134"/>
        <scheme val="minor"/>
      </rPr>
      <t>2.1</t>
    </r>
  </si>
  <si>
    <t>王大光</t>
  </si>
  <si>
    <t>152326199210054812</t>
  </si>
  <si>
    <t>刘彩凤</t>
  </si>
  <si>
    <t>152326199111065620</t>
  </si>
  <si>
    <t>李海利</t>
  </si>
  <si>
    <t>152326198210284277</t>
  </si>
  <si>
    <t>周庆艳</t>
  </si>
  <si>
    <t>152326199301085323</t>
  </si>
  <si>
    <t>郑苗苗</t>
  </si>
  <si>
    <t>152326199202282305</t>
  </si>
  <si>
    <t>高苏亚拉图</t>
  </si>
  <si>
    <t>152326198703144299</t>
  </si>
  <si>
    <r>
      <t>5</t>
    </r>
    <r>
      <rPr>
        <sz val="11"/>
        <color theme="1"/>
        <rFont val="宋体"/>
        <family val="3"/>
        <charset val="134"/>
        <scheme val="minor"/>
      </rPr>
      <t>5.3</t>
    </r>
  </si>
  <si>
    <r>
      <t>8</t>
    </r>
    <r>
      <rPr>
        <sz val="11"/>
        <color theme="1"/>
        <rFont val="宋体"/>
        <family val="3"/>
        <charset val="134"/>
        <scheme val="minor"/>
      </rPr>
      <t>1</t>
    </r>
  </si>
  <si>
    <t>陈欣悦</t>
  </si>
  <si>
    <t>152326199412245887</t>
  </si>
  <si>
    <t>孙虎</t>
  </si>
  <si>
    <t>152326199202196116</t>
  </si>
  <si>
    <t>高群</t>
  </si>
  <si>
    <t>230881198705211029</t>
  </si>
  <si>
    <t>57.35</t>
  </si>
  <si>
    <r>
      <t>8</t>
    </r>
    <r>
      <rPr>
        <sz val="11"/>
        <color theme="1"/>
        <rFont val="宋体"/>
        <family val="3"/>
        <charset val="134"/>
        <scheme val="minor"/>
      </rPr>
      <t>4.4</t>
    </r>
  </si>
  <si>
    <t>席达拉胡</t>
  </si>
  <si>
    <r>
      <t>1</t>
    </r>
    <r>
      <rPr>
        <sz val="11"/>
        <color indexed="8"/>
        <rFont val="宋体"/>
        <family val="3"/>
        <charset val="134"/>
      </rPr>
      <t>52326199002185084</t>
    </r>
  </si>
  <si>
    <t>白妍</t>
  </si>
  <si>
    <t>152326199402011227</t>
  </si>
  <si>
    <t>王海玲</t>
  </si>
  <si>
    <t>152326199202164587</t>
  </si>
  <si>
    <r>
      <t>5</t>
    </r>
    <r>
      <rPr>
        <sz val="11"/>
        <color theme="1"/>
        <rFont val="宋体"/>
        <family val="3"/>
        <charset val="134"/>
        <scheme val="minor"/>
      </rPr>
      <t>6.05</t>
    </r>
  </si>
  <si>
    <r>
      <t>8</t>
    </r>
    <r>
      <rPr>
        <sz val="11"/>
        <color theme="1"/>
        <rFont val="宋体"/>
        <family val="3"/>
        <charset val="134"/>
        <scheme val="minor"/>
      </rPr>
      <t>5.6</t>
    </r>
  </si>
  <si>
    <t>索良媛</t>
  </si>
  <si>
    <t>152326199205290028</t>
  </si>
  <si>
    <t>吴铁城</t>
  </si>
  <si>
    <t>152326198310063076</t>
  </si>
  <si>
    <r>
      <t>5</t>
    </r>
    <r>
      <rPr>
        <sz val="11"/>
        <color theme="1"/>
        <rFont val="宋体"/>
        <family val="3"/>
        <charset val="134"/>
        <scheme val="minor"/>
      </rPr>
      <t>8.8</t>
    </r>
  </si>
  <si>
    <r>
      <t>7</t>
    </r>
    <r>
      <rPr>
        <sz val="11"/>
        <color theme="1"/>
        <rFont val="宋体"/>
        <family val="3"/>
        <charset val="134"/>
        <scheme val="minor"/>
      </rPr>
      <t>2.6</t>
    </r>
  </si>
  <si>
    <t>李凤林</t>
  </si>
  <si>
    <t>152326198601022282</t>
  </si>
  <si>
    <t>罗洪雨</t>
  </si>
  <si>
    <t>152326199508060422</t>
  </si>
  <si>
    <r>
      <t>5</t>
    </r>
    <r>
      <rPr>
        <sz val="11"/>
        <color theme="1"/>
        <rFont val="宋体"/>
        <family val="3"/>
        <charset val="134"/>
        <scheme val="minor"/>
      </rPr>
      <t>7.45</t>
    </r>
  </si>
  <si>
    <r>
      <t>8</t>
    </r>
    <r>
      <rPr>
        <sz val="11"/>
        <color theme="1"/>
        <rFont val="宋体"/>
        <family val="3"/>
        <charset val="134"/>
        <scheme val="minor"/>
      </rPr>
      <t>2</t>
    </r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</si>
</sst>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.00_);[Red]\(0.00\)"/>
    <numFmt numFmtId="180" formatCode="#,##0.00_ "/>
  </numFmts>
  <fonts count="21">
    <font>
      <sz val="11"/>
      <color theme="1"/>
      <name val="Tahoma"/>
      <charset val="134"/>
    </font>
    <font>
      <sz val="14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6"/>
      <color theme="1"/>
      <name val="方正大标宋简体"/>
      <family val="3"/>
      <charset val="134"/>
    </font>
    <font>
      <sz val="14"/>
      <color theme="1"/>
      <name val="方正大标宋简体"/>
      <family val="3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3" fillId="0" borderId="0"/>
    <xf numFmtId="9" fontId="8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</cellStyleXfs>
  <cellXfs count="74">
    <xf numFmtId="0" fontId="0" fillId="0" borderId="0" xfId="0"/>
    <xf numFmtId="0" fontId="2" fillId="0" borderId="1" xfId="7" applyFont="1" applyBorder="1" applyAlignment="1">
      <alignment horizontal="center" vertical="center"/>
    </xf>
    <xf numFmtId="49" fontId="2" fillId="0" borderId="1" xfId="7" applyNumberFormat="1" applyFont="1" applyBorder="1" applyAlignment="1">
      <alignment horizontal="center" vertical="center"/>
    </xf>
    <xf numFmtId="49" fontId="2" fillId="0" borderId="1" xfId="12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179" fontId="3" fillId="0" borderId="1" xfId="1" applyNumberFormat="1" applyBorder="1" applyAlignment="1">
      <alignment horizontal="center" vertical="center"/>
    </xf>
    <xf numFmtId="49" fontId="4" fillId="0" borderId="1" xfId="12" applyNumberFormat="1" applyBorder="1" applyAlignment="1">
      <alignment horizontal="center" vertical="center"/>
    </xf>
    <xf numFmtId="0" fontId="4" fillId="0" borderId="1" xfId="12" applyBorder="1" applyAlignment="1">
      <alignment horizontal="center" vertical="center"/>
    </xf>
    <xf numFmtId="49" fontId="4" fillId="0" borderId="1" xfId="1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7" applyFont="1" applyBorder="1" applyAlignment="1">
      <alignment horizontal="center"/>
    </xf>
    <xf numFmtId="179" fontId="4" fillId="0" borderId="1" xfId="12" applyNumberFormat="1" applyFont="1" applyBorder="1" applyAlignment="1">
      <alignment horizontal="center" vertical="center"/>
    </xf>
    <xf numFmtId="178" fontId="4" fillId="0" borderId="1" xfId="12" applyNumberFormat="1" applyFont="1" applyBorder="1" applyAlignment="1">
      <alignment horizontal="center" vertical="center"/>
    </xf>
    <xf numFmtId="179" fontId="0" fillId="0" borderId="0" xfId="0" applyNumberFormat="1"/>
    <xf numFmtId="178" fontId="4" fillId="0" borderId="2" xfId="12" applyNumberFormat="1" applyFont="1" applyBorder="1" applyAlignment="1">
      <alignment horizontal="center" vertical="center"/>
    </xf>
    <xf numFmtId="0" fontId="4" fillId="0" borderId="1" xfId="7" applyBorder="1" applyAlignment="1">
      <alignment horizontal="center" vertical="center"/>
    </xf>
    <xf numFmtId="49" fontId="4" fillId="0" borderId="1" xfId="7" applyNumberFormat="1" applyBorder="1" applyAlignment="1">
      <alignment horizontal="center" vertical="center"/>
    </xf>
    <xf numFmtId="179" fontId="4" fillId="0" borderId="1" xfId="7" applyNumberFormat="1" applyBorder="1" applyAlignment="1">
      <alignment horizontal="center" vertical="center"/>
    </xf>
    <xf numFmtId="49" fontId="4" fillId="0" borderId="1" xfId="7" applyNumberFormat="1" applyFont="1" applyBorder="1" applyAlignment="1">
      <alignment horizontal="center" vertical="center"/>
    </xf>
    <xf numFmtId="179" fontId="2" fillId="0" borderId="1" xfId="7" applyNumberFormat="1" applyFont="1" applyBorder="1" applyAlignment="1">
      <alignment horizontal="center" vertical="center"/>
    </xf>
    <xf numFmtId="0" fontId="4" fillId="0" borderId="0" xfId="7" applyAlignment="1">
      <alignment horizont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11" applyNumberFormat="1" applyFont="1" applyBorder="1" applyAlignment="1">
      <alignment horizontal="center" vertical="center"/>
    </xf>
    <xf numFmtId="49" fontId="8" fillId="0" borderId="1" xfId="11" applyNumberFormat="1" applyBorder="1" applyAlignment="1">
      <alignment horizontal="center" vertical="center"/>
    </xf>
    <xf numFmtId="49" fontId="8" fillId="0" borderId="1" xfId="11" applyNumberFormat="1" applyFont="1" applyBorder="1" applyAlignment="1">
      <alignment horizontal="center" vertical="center"/>
    </xf>
    <xf numFmtId="178" fontId="8" fillId="0" borderId="1" xfId="11" applyNumberFormat="1" applyFont="1" applyBorder="1" applyAlignment="1">
      <alignment horizontal="center" vertical="center"/>
    </xf>
    <xf numFmtId="49" fontId="4" fillId="0" borderId="1" xfId="11" applyNumberFormat="1" applyFont="1" applyBorder="1" applyAlignment="1">
      <alignment horizontal="center" vertical="center"/>
    </xf>
    <xf numFmtId="0" fontId="8" fillId="0" borderId="1" xfId="11" applyBorder="1" applyAlignment="1">
      <alignment horizontal="center" vertical="center"/>
    </xf>
    <xf numFmtId="178" fontId="4" fillId="0" borderId="1" xfId="11" applyNumberFormat="1" applyFont="1" applyBorder="1" applyAlignment="1">
      <alignment horizontal="center" vertical="center"/>
    </xf>
    <xf numFmtId="179" fontId="7" fillId="0" borderId="1" xfId="9" applyNumberFormat="1" applyFont="1" applyBorder="1" applyAlignment="1">
      <alignment horizontal="center" vertical="center"/>
    </xf>
    <xf numFmtId="0" fontId="8" fillId="0" borderId="1" xfId="9" applyBorder="1" applyAlignment="1">
      <alignment horizontal="center" vertical="center"/>
    </xf>
    <xf numFmtId="49" fontId="8" fillId="0" borderId="1" xfId="9" applyNumberFormat="1" applyFont="1" applyBorder="1" applyAlignment="1">
      <alignment horizontal="center" vertical="center"/>
    </xf>
    <xf numFmtId="178" fontId="0" fillId="0" borderId="0" xfId="0" applyNumberFormat="1"/>
    <xf numFmtId="0" fontId="8" fillId="0" borderId="1" xfId="10" applyBorder="1" applyAlignment="1">
      <alignment horizontal="center" vertical="center"/>
    </xf>
    <xf numFmtId="49" fontId="8" fillId="0" borderId="1" xfId="10" applyNumberFormat="1" applyBorder="1" applyAlignment="1">
      <alignment horizontal="center" vertical="center"/>
    </xf>
    <xf numFmtId="178" fontId="8" fillId="0" borderId="1" xfId="10" applyNumberFormat="1" applyBorder="1" applyAlignment="1">
      <alignment horizontal="center" vertical="center"/>
    </xf>
    <xf numFmtId="178" fontId="7" fillId="0" borderId="1" xfId="9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80" fontId="15" fillId="0" borderId="1" xfId="18" applyNumberFormat="1" applyFont="1" applyFill="1" applyBorder="1" applyAlignment="1">
      <alignment horizontal="center" vertical="center"/>
    </xf>
    <xf numFmtId="49" fontId="3" fillId="0" borderId="1" xfId="20" applyNumberFormat="1" applyFill="1" applyBorder="1" applyAlignment="1">
      <alignment horizontal="center" vertical="center"/>
    </xf>
    <xf numFmtId="49" fontId="3" fillId="0" borderId="1" xfId="20" applyNumberFormat="1" applyFont="1" applyFill="1" applyBorder="1" applyAlignment="1">
      <alignment horizontal="center" vertical="center"/>
    </xf>
    <xf numFmtId="180" fontId="3" fillId="0" borderId="1" xfId="20" applyNumberFormat="1" applyFont="1" applyFill="1" applyBorder="1" applyAlignment="1">
      <alignment horizontal="center" vertical="center"/>
    </xf>
    <xf numFmtId="180" fontId="3" fillId="0" borderId="1" xfId="20" applyNumberFormat="1" applyFill="1" applyBorder="1" applyAlignment="1">
      <alignment horizontal="center" vertical="center"/>
    </xf>
    <xf numFmtId="180" fontId="15" fillId="0" borderId="1" xfId="20" applyNumberFormat="1" applyFont="1" applyFill="1" applyBorder="1" applyAlignment="1">
      <alignment horizontal="center" vertical="center"/>
    </xf>
    <xf numFmtId="49" fontId="15" fillId="0" borderId="1" xfId="27" applyNumberFormat="1" applyFont="1" applyFill="1" applyBorder="1" applyAlignment="1">
      <alignment horizontal="center" vertical="center"/>
    </xf>
    <xf numFmtId="0" fontId="12" fillId="0" borderId="1" xfId="14" applyFill="1" applyBorder="1" applyAlignment="1">
      <alignment horizontal="center"/>
    </xf>
    <xf numFmtId="0" fontId="3" fillId="0" borderId="1" xfId="20" applyFill="1" applyBorder="1" applyAlignment="1">
      <alignment horizontal="center" vertical="center"/>
    </xf>
    <xf numFmtId="0" fontId="2" fillId="0" borderId="1" xfId="18" applyFont="1" applyFill="1" applyBorder="1" applyAlignment="1">
      <alignment horizontal="center" vertical="center"/>
    </xf>
    <xf numFmtId="49" fontId="2" fillId="0" borderId="1" xfId="18" applyNumberFormat="1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/>
    </xf>
    <xf numFmtId="180" fontId="2" fillId="0" borderId="1" xfId="18" applyNumberFormat="1" applyFont="1" applyFill="1" applyBorder="1" applyAlignment="1">
      <alignment horizontal="center" vertical="center"/>
    </xf>
    <xf numFmtId="180" fontId="17" fillId="0" borderId="1" xfId="18" applyNumberFormat="1" applyFont="1" applyFill="1" applyBorder="1" applyAlignment="1">
      <alignment horizontal="center" vertical="center"/>
    </xf>
    <xf numFmtId="49" fontId="17" fillId="0" borderId="1" xfId="24" applyNumberFormat="1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49" fontId="15" fillId="0" borderId="1" xfId="27" applyNumberFormat="1" applyFill="1" applyBorder="1" applyAlignment="1">
      <alignment horizontal="center" vertical="center"/>
    </xf>
    <xf numFmtId="0" fontId="3" fillId="0" borderId="1" xfId="18" applyFill="1" applyBorder="1" applyAlignment="1">
      <alignment horizontal="center" vertical="center"/>
    </xf>
    <xf numFmtId="49" fontId="3" fillId="0" borderId="1" xfId="18" applyNumberFormat="1" applyFill="1" applyBorder="1" applyAlignment="1">
      <alignment horizontal="center" vertical="center"/>
    </xf>
    <xf numFmtId="180" fontId="3" fillId="0" borderId="1" xfId="18" applyNumberFormat="1" applyFill="1" applyBorder="1" applyAlignment="1">
      <alignment horizontal="center" vertical="center"/>
    </xf>
    <xf numFmtId="49" fontId="15" fillId="0" borderId="1" xfId="24" applyNumberFormat="1" applyFill="1" applyBorder="1" applyAlignment="1">
      <alignment horizontal="center" vertical="center"/>
    </xf>
    <xf numFmtId="0" fontId="3" fillId="0" borderId="1" xfId="19" applyFill="1" applyBorder="1" applyAlignment="1">
      <alignment horizontal="center" vertical="center"/>
    </xf>
    <xf numFmtId="49" fontId="3" fillId="0" borderId="1" xfId="19" applyNumberFormat="1" applyFill="1" applyBorder="1" applyAlignment="1">
      <alignment horizontal="center" vertical="center"/>
    </xf>
    <xf numFmtId="180" fontId="3" fillId="0" borderId="1" xfId="19" applyNumberFormat="1" applyFill="1" applyBorder="1" applyAlignment="1">
      <alignment horizontal="center" vertical="center"/>
    </xf>
    <xf numFmtId="49" fontId="15" fillId="0" borderId="1" xfId="25" applyNumberFormat="1" applyFill="1" applyBorder="1" applyAlignment="1">
      <alignment horizontal="center" vertical="center"/>
    </xf>
    <xf numFmtId="0" fontId="13" fillId="0" borderId="1" xfId="21" applyFill="1" applyBorder="1" applyAlignment="1">
      <alignment horizontal="center" vertical="center"/>
    </xf>
    <xf numFmtId="49" fontId="13" fillId="0" borderId="1" xfId="21" applyNumberFormat="1" applyFill="1" applyBorder="1" applyAlignment="1">
      <alignment horizontal="center" vertical="center"/>
    </xf>
    <xf numFmtId="180" fontId="13" fillId="0" borderId="1" xfId="21" applyNumberFormat="1" applyFill="1" applyBorder="1" applyAlignment="1">
      <alignment horizontal="center" vertical="center"/>
    </xf>
    <xf numFmtId="9" fontId="3" fillId="0" borderId="1" xfId="16" applyFont="1" applyFill="1" applyBorder="1" applyAlignment="1">
      <alignment horizontal="center" vertical="center"/>
    </xf>
    <xf numFmtId="180" fontId="3" fillId="0" borderId="4" xfId="20" applyNumberFormat="1" applyFont="1" applyFill="1" applyBorder="1" applyAlignment="1">
      <alignment horizontal="center" vertical="center"/>
    </xf>
    <xf numFmtId="49" fontId="3" fillId="0" borderId="1" xfId="18" applyNumberFormat="1" applyFont="1" applyFill="1" applyBorder="1" applyAlignment="1">
      <alignment horizontal="center" vertical="center"/>
    </xf>
    <xf numFmtId="0" fontId="19" fillId="0" borderId="3" xfId="14" applyFont="1" applyBorder="1" applyAlignment="1">
      <alignment horizontal="center" wrapText="1"/>
    </xf>
    <xf numFmtId="0" fontId="18" fillId="0" borderId="3" xfId="14" applyFont="1" applyBorder="1" applyAlignment="1">
      <alignment horizontal="center" wrapText="1"/>
    </xf>
  </cellXfs>
  <cellStyles count="28">
    <cellStyle name="百分比 2" xfId="2"/>
    <cellStyle name="百分比 2 2" xfId="4"/>
    <cellStyle name="百分比 2 2 2" xfId="23"/>
    <cellStyle name="百分比 2 3" xfId="16"/>
    <cellStyle name="百分比 3" xfId="8"/>
    <cellStyle name="百分比 3 2" xfId="5"/>
    <cellStyle name="百分比 3 2 2" xfId="26"/>
    <cellStyle name="百分比 3 3" xfId="17"/>
    <cellStyle name="常规" xfId="0" builtinId="0"/>
    <cellStyle name="常规 2" xfId="9"/>
    <cellStyle name="常规 2 2" xfId="7"/>
    <cellStyle name="常规 2 2 2" xfId="24"/>
    <cellStyle name="常规 2 3" xfId="18"/>
    <cellStyle name="常规 3" xfId="10"/>
    <cellStyle name="常规 3 2" xfId="6"/>
    <cellStyle name="常规 3 2 2" xfId="25"/>
    <cellStyle name="常规 3 3" xfId="19"/>
    <cellStyle name="常规 4" xfId="11"/>
    <cellStyle name="常规 4 2" xfId="12"/>
    <cellStyle name="常规 4 2 2" xfId="27"/>
    <cellStyle name="常规 4 3" xfId="20"/>
    <cellStyle name="常规 5" xfId="13"/>
    <cellStyle name="常规 5 2" xfId="3"/>
    <cellStyle name="常规 5 2 2" xfId="22"/>
    <cellStyle name="常规 5 3" xfId="15"/>
    <cellStyle name="常规 6" xfId="1"/>
    <cellStyle name="常规 6 2" xfId="21"/>
    <cellStyle name="常规 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opLeftCell="A34" workbookViewId="0">
      <selection activeCell="B56" sqref="B56"/>
    </sheetView>
  </sheetViews>
  <sheetFormatPr defaultRowHeight="13.8"/>
  <cols>
    <col min="1" max="1" width="14.296875" customWidth="1"/>
    <col min="2" max="2" width="15.69921875" customWidth="1"/>
    <col min="3" max="3" width="19.09765625" customWidth="1"/>
  </cols>
  <sheetData>
    <row r="1" spans="1:11" ht="20.399999999999999">
      <c r="A1" s="72" t="s">
        <v>192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6">
      <c r="A2" s="50" t="s">
        <v>1</v>
      </c>
      <c r="B2" s="50" t="s">
        <v>2</v>
      </c>
      <c r="C2" s="51" t="s">
        <v>3</v>
      </c>
      <c r="D2" s="52" t="s">
        <v>4</v>
      </c>
      <c r="E2" s="53" t="s">
        <v>5</v>
      </c>
      <c r="F2" s="54" t="s">
        <v>193</v>
      </c>
      <c r="G2" s="53" t="s">
        <v>7</v>
      </c>
      <c r="H2" s="54" t="s">
        <v>194</v>
      </c>
      <c r="I2" s="55" t="s">
        <v>9</v>
      </c>
      <c r="J2" s="53" t="s">
        <v>10</v>
      </c>
      <c r="K2" s="56" t="s">
        <v>11</v>
      </c>
    </row>
    <row r="3" spans="1:11" ht="14.4">
      <c r="A3" s="49" t="s">
        <v>195</v>
      </c>
      <c r="B3" s="49">
        <v>10126010714</v>
      </c>
      <c r="C3" s="42" t="s">
        <v>196</v>
      </c>
      <c r="D3" s="43" t="s">
        <v>197</v>
      </c>
      <c r="E3" s="45">
        <v>76.25</v>
      </c>
      <c r="F3" s="45">
        <v>45.75</v>
      </c>
      <c r="G3" s="45">
        <v>85.4</v>
      </c>
      <c r="H3" s="45">
        <v>34.160000000000004</v>
      </c>
      <c r="I3" s="57">
        <v>3</v>
      </c>
      <c r="J3" s="45">
        <v>82.91</v>
      </c>
      <c r="K3" s="48">
        <v>1</v>
      </c>
    </row>
    <row r="4" spans="1:11" ht="14.4">
      <c r="A4" s="58" t="s">
        <v>198</v>
      </c>
      <c r="B4" s="58">
        <v>10126010915</v>
      </c>
      <c r="C4" s="59" t="s">
        <v>199</v>
      </c>
      <c r="D4" s="43" t="s">
        <v>197</v>
      </c>
      <c r="E4" s="60">
        <v>74.55</v>
      </c>
      <c r="F4" s="45">
        <v>44.73</v>
      </c>
      <c r="G4" s="60">
        <v>86.9</v>
      </c>
      <c r="H4" s="45">
        <v>34.760000000000005</v>
      </c>
      <c r="I4" s="61">
        <v>3</v>
      </c>
      <c r="J4" s="45">
        <v>82.490000000000009</v>
      </c>
      <c r="K4" s="48">
        <v>2</v>
      </c>
    </row>
    <row r="5" spans="1:11" ht="14.4">
      <c r="A5" s="42" t="s">
        <v>200</v>
      </c>
      <c r="B5" s="42">
        <v>10126010511</v>
      </c>
      <c r="C5" s="42" t="s">
        <v>201</v>
      </c>
      <c r="D5" s="43" t="s">
        <v>197</v>
      </c>
      <c r="E5" s="44" t="s">
        <v>202</v>
      </c>
      <c r="F5" s="45">
        <v>42.99</v>
      </c>
      <c r="G5" s="46" t="s">
        <v>203</v>
      </c>
      <c r="H5" s="45">
        <v>32.56</v>
      </c>
      <c r="I5" s="47" t="s">
        <v>30</v>
      </c>
      <c r="J5" s="45">
        <v>78.550000000000011</v>
      </c>
      <c r="K5" s="48">
        <v>3</v>
      </c>
    </row>
    <row r="6" spans="1:11" ht="14.4">
      <c r="A6" s="62" t="s">
        <v>204</v>
      </c>
      <c r="B6" s="62">
        <v>10126011009</v>
      </c>
      <c r="C6" s="63" t="s">
        <v>205</v>
      </c>
      <c r="D6" s="43" t="s">
        <v>197</v>
      </c>
      <c r="E6" s="64">
        <v>72.75</v>
      </c>
      <c r="F6" s="45">
        <v>43.65</v>
      </c>
      <c r="G6" s="64">
        <v>77</v>
      </c>
      <c r="H6" s="45">
        <v>30.8</v>
      </c>
      <c r="I6" s="65">
        <v>3</v>
      </c>
      <c r="J6" s="45">
        <v>77.45</v>
      </c>
      <c r="K6" s="48">
        <v>4</v>
      </c>
    </row>
    <row r="7" spans="1:11" ht="14.4">
      <c r="A7" s="58" t="s">
        <v>206</v>
      </c>
      <c r="B7" s="58">
        <v>10126010328</v>
      </c>
      <c r="C7" s="59" t="s">
        <v>207</v>
      </c>
      <c r="D7" s="43" t="s">
        <v>197</v>
      </c>
      <c r="E7" s="60">
        <v>73.7</v>
      </c>
      <c r="F7" s="45">
        <v>44.22</v>
      </c>
      <c r="G7" s="60">
        <v>82</v>
      </c>
      <c r="H7" s="45">
        <v>32.800000000000004</v>
      </c>
      <c r="I7" s="61">
        <v>0</v>
      </c>
      <c r="J7" s="45">
        <v>77.02000000000001</v>
      </c>
      <c r="K7" s="48">
        <v>5</v>
      </c>
    </row>
    <row r="8" spans="1:11" ht="14.4">
      <c r="A8" s="42" t="s">
        <v>208</v>
      </c>
      <c r="B8" s="42">
        <v>10126010523</v>
      </c>
      <c r="C8" s="42" t="s">
        <v>209</v>
      </c>
      <c r="D8" s="43" t="s">
        <v>197</v>
      </c>
      <c r="E8" s="44" t="s">
        <v>210</v>
      </c>
      <c r="F8" s="45">
        <v>39.15</v>
      </c>
      <c r="G8" s="46" t="s">
        <v>211</v>
      </c>
      <c r="H8" s="45">
        <v>33.92</v>
      </c>
      <c r="I8" s="47" t="s">
        <v>30</v>
      </c>
      <c r="J8" s="45">
        <v>76.069999999999993</v>
      </c>
      <c r="K8" s="48">
        <v>6</v>
      </c>
    </row>
    <row r="9" spans="1:11" ht="14.4">
      <c r="A9" s="49" t="s">
        <v>212</v>
      </c>
      <c r="B9" s="49">
        <v>10126010724</v>
      </c>
      <c r="C9" s="42" t="s">
        <v>213</v>
      </c>
      <c r="D9" s="43" t="s">
        <v>197</v>
      </c>
      <c r="E9" s="45">
        <v>68.75</v>
      </c>
      <c r="F9" s="45">
        <v>41.25</v>
      </c>
      <c r="G9" s="45">
        <v>78.2</v>
      </c>
      <c r="H9" s="45">
        <v>31.28</v>
      </c>
      <c r="I9" s="57">
        <v>3</v>
      </c>
      <c r="J9" s="45">
        <v>75.53</v>
      </c>
      <c r="K9" s="48">
        <v>7</v>
      </c>
    </row>
    <row r="10" spans="1:11" ht="14.4">
      <c r="A10" s="58" t="s">
        <v>214</v>
      </c>
      <c r="B10" s="58">
        <v>10126010312</v>
      </c>
      <c r="C10" s="59" t="s">
        <v>215</v>
      </c>
      <c r="D10" s="43" t="s">
        <v>197</v>
      </c>
      <c r="E10" s="60">
        <v>66.849999999999994</v>
      </c>
      <c r="F10" s="45">
        <v>40.109999999999992</v>
      </c>
      <c r="G10" s="60">
        <v>80.8</v>
      </c>
      <c r="H10" s="45">
        <v>32.32</v>
      </c>
      <c r="I10" s="61">
        <v>3</v>
      </c>
      <c r="J10" s="45">
        <v>75.429999999999993</v>
      </c>
      <c r="K10" s="48">
        <v>8</v>
      </c>
    </row>
    <row r="11" spans="1:11" ht="14.4">
      <c r="A11" s="42" t="s">
        <v>216</v>
      </c>
      <c r="B11" s="42">
        <v>10126011607</v>
      </c>
      <c r="C11" s="42" t="s">
        <v>217</v>
      </c>
      <c r="D11" s="43" t="s">
        <v>197</v>
      </c>
      <c r="E11" s="44" t="s">
        <v>218</v>
      </c>
      <c r="F11" s="45">
        <v>39.629999999999995</v>
      </c>
      <c r="G11" s="46" t="s">
        <v>203</v>
      </c>
      <c r="H11" s="45">
        <v>32.56</v>
      </c>
      <c r="I11" s="47" t="s">
        <v>30</v>
      </c>
      <c r="J11" s="45">
        <v>75.19</v>
      </c>
      <c r="K11" s="48">
        <v>9</v>
      </c>
    </row>
    <row r="12" spans="1:11" ht="14.4">
      <c r="A12" s="42" t="s">
        <v>219</v>
      </c>
      <c r="B12" s="42">
        <v>10126011202</v>
      </c>
      <c r="C12" s="42" t="s">
        <v>220</v>
      </c>
      <c r="D12" s="43" t="s">
        <v>197</v>
      </c>
      <c r="E12" s="44" t="s">
        <v>221</v>
      </c>
      <c r="F12" s="45">
        <v>42.3</v>
      </c>
      <c r="G12" s="46" t="s">
        <v>222</v>
      </c>
      <c r="H12" s="45">
        <v>32.6</v>
      </c>
      <c r="I12" s="47" t="s">
        <v>85</v>
      </c>
      <c r="J12" s="45">
        <v>74.900000000000006</v>
      </c>
      <c r="K12" s="48">
        <v>10</v>
      </c>
    </row>
    <row r="13" spans="1:11" ht="14.4">
      <c r="A13" s="58" t="s">
        <v>223</v>
      </c>
      <c r="B13" s="58">
        <v>10126010122</v>
      </c>
      <c r="C13" s="59" t="s">
        <v>224</v>
      </c>
      <c r="D13" s="43" t="s">
        <v>197</v>
      </c>
      <c r="E13" s="60">
        <v>66.900000000000006</v>
      </c>
      <c r="F13" s="45">
        <v>40.14</v>
      </c>
      <c r="G13" s="60">
        <v>78.599999999999994</v>
      </c>
      <c r="H13" s="45">
        <v>31.439999999999998</v>
      </c>
      <c r="I13" s="61">
        <v>3</v>
      </c>
      <c r="J13" s="45">
        <v>74.58</v>
      </c>
      <c r="K13" s="48">
        <v>11</v>
      </c>
    </row>
    <row r="14" spans="1:11" ht="14.4">
      <c r="A14" s="66" t="s">
        <v>225</v>
      </c>
      <c r="B14" s="66">
        <v>20126011726</v>
      </c>
      <c r="C14" s="67" t="s">
        <v>226</v>
      </c>
      <c r="D14" s="67" t="s">
        <v>197</v>
      </c>
      <c r="E14" s="68">
        <v>68.8</v>
      </c>
      <c r="F14" s="45">
        <v>41.279999999999994</v>
      </c>
      <c r="G14" s="68">
        <v>82.4</v>
      </c>
      <c r="H14" s="45">
        <v>32.96</v>
      </c>
      <c r="I14" s="67">
        <v>0</v>
      </c>
      <c r="J14" s="45">
        <v>74.239999999999995</v>
      </c>
      <c r="K14" s="48">
        <v>12</v>
      </c>
    </row>
    <row r="15" spans="1:11" ht="14.4">
      <c r="A15" s="58" t="s">
        <v>227</v>
      </c>
      <c r="B15" s="58">
        <v>10126010130</v>
      </c>
      <c r="C15" s="69" t="s">
        <v>228</v>
      </c>
      <c r="D15" s="43" t="s">
        <v>197</v>
      </c>
      <c r="E15" s="60">
        <v>65.650000000000006</v>
      </c>
      <c r="F15" s="45">
        <v>39.39</v>
      </c>
      <c r="G15" s="60">
        <v>86.6</v>
      </c>
      <c r="H15" s="45">
        <v>34.64</v>
      </c>
      <c r="I15" s="61">
        <v>0</v>
      </c>
      <c r="J15" s="45">
        <v>74.03</v>
      </c>
      <c r="K15" s="48">
        <v>13</v>
      </c>
    </row>
    <row r="16" spans="1:11" ht="14.4">
      <c r="A16" s="49" t="s">
        <v>229</v>
      </c>
      <c r="B16" s="49">
        <v>10126010820</v>
      </c>
      <c r="C16" s="42" t="s">
        <v>230</v>
      </c>
      <c r="D16" s="43" t="s">
        <v>197</v>
      </c>
      <c r="E16" s="45">
        <v>70</v>
      </c>
      <c r="F16" s="45">
        <v>42</v>
      </c>
      <c r="G16" s="45">
        <v>80</v>
      </c>
      <c r="H16" s="45">
        <v>32</v>
      </c>
      <c r="I16" s="57">
        <v>0</v>
      </c>
      <c r="J16" s="45">
        <v>74</v>
      </c>
      <c r="K16" s="48">
        <v>14</v>
      </c>
    </row>
    <row r="17" spans="1:11" ht="14.4">
      <c r="A17" s="42" t="s">
        <v>231</v>
      </c>
      <c r="B17" s="42">
        <v>10126010530</v>
      </c>
      <c r="C17" s="42" t="s">
        <v>232</v>
      </c>
      <c r="D17" s="43" t="s">
        <v>197</v>
      </c>
      <c r="E17" s="44" t="s">
        <v>233</v>
      </c>
      <c r="F17" s="45">
        <v>36.33</v>
      </c>
      <c r="G17" s="46" t="s">
        <v>234</v>
      </c>
      <c r="H17" s="45">
        <v>34.6</v>
      </c>
      <c r="I17" s="47" t="s">
        <v>30</v>
      </c>
      <c r="J17" s="45">
        <v>73.930000000000007</v>
      </c>
      <c r="K17" s="48">
        <v>15</v>
      </c>
    </row>
    <row r="18" spans="1:11" ht="14.4">
      <c r="A18" s="42" t="s">
        <v>235</v>
      </c>
      <c r="B18" s="42">
        <v>10126010428</v>
      </c>
      <c r="C18" s="42" t="s">
        <v>236</v>
      </c>
      <c r="D18" s="43" t="s">
        <v>197</v>
      </c>
      <c r="E18" s="70" t="s">
        <v>237</v>
      </c>
      <c r="F18" s="45">
        <v>40.35</v>
      </c>
      <c r="G18" s="46" t="s">
        <v>238</v>
      </c>
      <c r="H18" s="45">
        <v>33.119999999999997</v>
      </c>
      <c r="I18" s="47" t="s">
        <v>85</v>
      </c>
      <c r="J18" s="45">
        <v>73.47</v>
      </c>
      <c r="K18" s="48">
        <v>16</v>
      </c>
    </row>
    <row r="19" spans="1:11" ht="14.4">
      <c r="A19" s="66" t="s">
        <v>239</v>
      </c>
      <c r="B19" s="66">
        <v>20126011829</v>
      </c>
      <c r="C19" s="67" t="s">
        <v>240</v>
      </c>
      <c r="D19" s="67" t="s">
        <v>197</v>
      </c>
      <c r="E19" s="68">
        <v>62.05</v>
      </c>
      <c r="F19" s="45">
        <v>37.229999999999997</v>
      </c>
      <c r="G19" s="68">
        <v>81.400000000000006</v>
      </c>
      <c r="H19" s="45">
        <v>32.56</v>
      </c>
      <c r="I19" s="67">
        <v>3</v>
      </c>
      <c r="J19" s="45">
        <v>72.789999999999992</v>
      </c>
      <c r="K19" s="48">
        <v>17</v>
      </c>
    </row>
    <row r="20" spans="1:11" ht="14.4">
      <c r="A20" s="58" t="s">
        <v>241</v>
      </c>
      <c r="B20" s="58">
        <v>10126010120</v>
      </c>
      <c r="C20" s="59" t="s">
        <v>242</v>
      </c>
      <c r="D20" s="43" t="s">
        <v>197</v>
      </c>
      <c r="E20" s="60">
        <v>64.400000000000006</v>
      </c>
      <c r="F20" s="45">
        <v>38.64</v>
      </c>
      <c r="G20" s="60">
        <v>84.8</v>
      </c>
      <c r="H20" s="45">
        <v>33.92</v>
      </c>
      <c r="I20" s="61">
        <v>0</v>
      </c>
      <c r="J20" s="45">
        <v>72.56</v>
      </c>
      <c r="K20" s="48">
        <v>18</v>
      </c>
    </row>
    <row r="21" spans="1:11" ht="14.4">
      <c r="A21" s="58" t="s">
        <v>243</v>
      </c>
      <c r="B21" s="58">
        <v>20126012010</v>
      </c>
      <c r="C21" s="71" t="s">
        <v>244</v>
      </c>
      <c r="D21" s="67" t="s">
        <v>197</v>
      </c>
      <c r="E21" s="60">
        <v>58.65</v>
      </c>
      <c r="F21" s="45">
        <v>35.19</v>
      </c>
      <c r="G21" s="60">
        <v>85.6</v>
      </c>
      <c r="H21" s="45">
        <v>34.24</v>
      </c>
      <c r="I21" s="61">
        <v>3</v>
      </c>
      <c r="J21" s="45">
        <v>72.430000000000007</v>
      </c>
      <c r="K21" s="48">
        <v>19</v>
      </c>
    </row>
    <row r="22" spans="1:11" ht="14.4">
      <c r="A22" s="49" t="s">
        <v>245</v>
      </c>
      <c r="B22" s="49">
        <v>10126010823</v>
      </c>
      <c r="C22" s="42" t="s">
        <v>246</v>
      </c>
      <c r="D22" s="43" t="s">
        <v>197</v>
      </c>
      <c r="E22" s="45">
        <v>61.5</v>
      </c>
      <c r="F22" s="45">
        <v>36.9</v>
      </c>
      <c r="G22" s="45">
        <v>80.599999999999994</v>
      </c>
      <c r="H22" s="45">
        <v>32.24</v>
      </c>
      <c r="I22" s="57">
        <v>3</v>
      </c>
      <c r="J22" s="45">
        <v>72.14</v>
      </c>
      <c r="K22" s="48">
        <v>20</v>
      </c>
    </row>
    <row r="23" spans="1:11" ht="14.4">
      <c r="A23" s="42" t="s">
        <v>247</v>
      </c>
      <c r="B23" s="42">
        <v>10126010623</v>
      </c>
      <c r="C23" s="42" t="s">
        <v>248</v>
      </c>
      <c r="D23" s="43" t="s">
        <v>197</v>
      </c>
      <c r="E23" s="44" t="s">
        <v>249</v>
      </c>
      <c r="F23" s="45">
        <v>36.299999999999997</v>
      </c>
      <c r="G23" s="46" t="s">
        <v>250</v>
      </c>
      <c r="H23" s="45">
        <v>31.92</v>
      </c>
      <c r="I23" s="47" t="s">
        <v>30</v>
      </c>
      <c r="J23" s="45">
        <v>71.22</v>
      </c>
      <c r="K23" s="48">
        <v>21</v>
      </c>
    </row>
    <row r="24" spans="1:11" ht="14.4">
      <c r="A24" s="42" t="s">
        <v>251</v>
      </c>
      <c r="B24" s="42">
        <v>10126010525</v>
      </c>
      <c r="C24" s="42" t="s">
        <v>252</v>
      </c>
      <c r="D24" s="43" t="s">
        <v>197</v>
      </c>
      <c r="E24" s="44" t="s">
        <v>253</v>
      </c>
      <c r="F24" s="45">
        <v>35.43</v>
      </c>
      <c r="G24" s="46" t="s">
        <v>254</v>
      </c>
      <c r="H24" s="45">
        <v>32.72</v>
      </c>
      <c r="I24" s="47" t="s">
        <v>30</v>
      </c>
      <c r="J24" s="45">
        <v>71.150000000000006</v>
      </c>
      <c r="K24" s="48">
        <v>22</v>
      </c>
    </row>
    <row r="25" spans="1:11" ht="14.4">
      <c r="A25" s="42" t="s">
        <v>255</v>
      </c>
      <c r="B25" s="42">
        <v>10126010529</v>
      </c>
      <c r="C25" s="42" t="s">
        <v>256</v>
      </c>
      <c r="D25" s="43" t="s">
        <v>197</v>
      </c>
      <c r="E25" s="44" t="s">
        <v>257</v>
      </c>
      <c r="F25" s="45">
        <v>36.42</v>
      </c>
      <c r="G25" s="46" t="s">
        <v>258</v>
      </c>
      <c r="H25" s="45">
        <v>31.52</v>
      </c>
      <c r="I25" s="47" t="s">
        <v>30</v>
      </c>
      <c r="J25" s="45">
        <v>70.94</v>
      </c>
      <c r="K25" s="48">
        <v>23</v>
      </c>
    </row>
    <row r="26" spans="1:11" ht="14.4">
      <c r="A26" s="59" t="s">
        <v>259</v>
      </c>
      <c r="B26" s="59">
        <v>10126010228</v>
      </c>
      <c r="C26" s="59" t="s">
        <v>260</v>
      </c>
      <c r="D26" s="43" t="s">
        <v>197</v>
      </c>
      <c r="E26" s="60" t="s">
        <v>261</v>
      </c>
      <c r="F26" s="45">
        <v>34.739999999999995</v>
      </c>
      <c r="G26" s="41" t="s">
        <v>238</v>
      </c>
      <c r="H26" s="45">
        <v>33.119999999999997</v>
      </c>
      <c r="I26" s="61" t="s">
        <v>30</v>
      </c>
      <c r="J26" s="45">
        <v>70.859999999999985</v>
      </c>
      <c r="K26" s="48">
        <v>24</v>
      </c>
    </row>
    <row r="27" spans="1:11" ht="14.4">
      <c r="A27" s="58" t="s">
        <v>262</v>
      </c>
      <c r="B27" s="58">
        <v>10126010102</v>
      </c>
      <c r="C27" s="59" t="s">
        <v>263</v>
      </c>
      <c r="D27" s="43" t="s">
        <v>197</v>
      </c>
      <c r="E27" s="60">
        <v>61.75</v>
      </c>
      <c r="F27" s="45">
        <v>37.049999999999997</v>
      </c>
      <c r="G27" s="60">
        <v>83.8</v>
      </c>
      <c r="H27" s="45">
        <v>33.520000000000003</v>
      </c>
      <c r="I27" s="61">
        <v>0</v>
      </c>
      <c r="J27" s="45">
        <v>70.569999999999993</v>
      </c>
      <c r="K27" s="48">
        <v>25</v>
      </c>
    </row>
    <row r="28" spans="1:11" ht="14.4">
      <c r="A28" s="58" t="s">
        <v>264</v>
      </c>
      <c r="B28" s="58">
        <v>10126010905</v>
      </c>
      <c r="C28" s="59" t="s">
        <v>265</v>
      </c>
      <c r="D28" s="43" t="s">
        <v>197</v>
      </c>
      <c r="E28" s="60">
        <v>59.5</v>
      </c>
      <c r="F28" s="45">
        <v>35.699999999999996</v>
      </c>
      <c r="G28" s="60">
        <v>79.400000000000006</v>
      </c>
      <c r="H28" s="45">
        <v>31.760000000000005</v>
      </c>
      <c r="I28" s="61">
        <v>3</v>
      </c>
      <c r="J28" s="45">
        <v>70.460000000000008</v>
      </c>
      <c r="K28" s="48">
        <v>26</v>
      </c>
    </row>
    <row r="29" spans="1:11" ht="14.4">
      <c r="A29" s="58" t="s">
        <v>266</v>
      </c>
      <c r="B29" s="58">
        <v>10126010918</v>
      </c>
      <c r="C29" s="59" t="s">
        <v>267</v>
      </c>
      <c r="D29" s="43" t="s">
        <v>197</v>
      </c>
      <c r="E29" s="60">
        <v>56</v>
      </c>
      <c r="F29" s="45">
        <v>33.6</v>
      </c>
      <c r="G29" s="60">
        <v>84.4</v>
      </c>
      <c r="H29" s="45">
        <v>33.760000000000005</v>
      </c>
      <c r="I29" s="61">
        <v>3</v>
      </c>
      <c r="J29" s="45">
        <v>70.360000000000014</v>
      </c>
      <c r="K29" s="48">
        <v>27</v>
      </c>
    </row>
    <row r="30" spans="1:11" ht="14.4">
      <c r="A30" s="59" t="s">
        <v>268</v>
      </c>
      <c r="B30" s="59">
        <v>10126010213</v>
      </c>
      <c r="C30" s="59" t="s">
        <v>269</v>
      </c>
      <c r="D30" s="43" t="s">
        <v>197</v>
      </c>
      <c r="E30" s="60" t="s">
        <v>270</v>
      </c>
      <c r="F30" s="45">
        <v>38.940000000000005</v>
      </c>
      <c r="G30" s="41" t="s">
        <v>271</v>
      </c>
      <c r="H30" s="45">
        <v>31.04</v>
      </c>
      <c r="I30" s="61" t="s">
        <v>85</v>
      </c>
      <c r="J30" s="45">
        <v>69.98</v>
      </c>
      <c r="K30" s="48">
        <v>28</v>
      </c>
    </row>
    <row r="31" spans="1:11" ht="14.4">
      <c r="A31" s="59" t="s">
        <v>272</v>
      </c>
      <c r="B31" s="59">
        <v>10126010203</v>
      </c>
      <c r="C31" s="59" t="s">
        <v>273</v>
      </c>
      <c r="D31" s="43" t="s">
        <v>197</v>
      </c>
      <c r="E31" s="60" t="s">
        <v>274</v>
      </c>
      <c r="F31" s="45">
        <v>37.020000000000003</v>
      </c>
      <c r="G31" s="41" t="s">
        <v>275</v>
      </c>
      <c r="H31" s="45">
        <v>32.96</v>
      </c>
      <c r="I31" s="61" t="s">
        <v>85</v>
      </c>
      <c r="J31" s="45">
        <v>69.98</v>
      </c>
      <c r="K31" s="48">
        <v>28</v>
      </c>
    </row>
    <row r="32" spans="1:11" ht="14.4">
      <c r="A32" s="58" t="s">
        <v>276</v>
      </c>
      <c r="B32" s="58">
        <v>10126010129</v>
      </c>
      <c r="C32" s="59" t="s">
        <v>277</v>
      </c>
      <c r="D32" s="43" t="s">
        <v>197</v>
      </c>
      <c r="E32" s="60">
        <v>57.35</v>
      </c>
      <c r="F32" s="45">
        <v>34.409999999999997</v>
      </c>
      <c r="G32" s="60">
        <v>81.400000000000006</v>
      </c>
      <c r="H32" s="45">
        <v>32.56</v>
      </c>
      <c r="I32" s="61">
        <v>3</v>
      </c>
      <c r="J32" s="45">
        <v>69.97</v>
      </c>
      <c r="K32" s="48">
        <v>30</v>
      </c>
    </row>
    <row r="33" spans="1:11" ht="14.4">
      <c r="A33" s="58" t="s">
        <v>278</v>
      </c>
      <c r="B33" s="58">
        <v>10126010109</v>
      </c>
      <c r="C33" s="59" t="s">
        <v>279</v>
      </c>
      <c r="D33" s="43" t="s">
        <v>197</v>
      </c>
      <c r="E33" s="60">
        <v>61.15</v>
      </c>
      <c r="F33" s="45">
        <v>36.69</v>
      </c>
      <c r="G33" s="60">
        <v>83</v>
      </c>
      <c r="H33" s="45">
        <v>33.200000000000003</v>
      </c>
      <c r="I33" s="61">
        <v>0</v>
      </c>
      <c r="J33" s="45">
        <v>69.89</v>
      </c>
      <c r="K33" s="48">
        <v>31</v>
      </c>
    </row>
    <row r="34" spans="1:11" ht="14.4">
      <c r="A34" s="49" t="s">
        <v>280</v>
      </c>
      <c r="B34" s="49">
        <v>10126010707</v>
      </c>
      <c r="C34" s="42" t="s">
        <v>281</v>
      </c>
      <c r="D34" s="43" t="s">
        <v>197</v>
      </c>
      <c r="E34" s="45">
        <v>55.65</v>
      </c>
      <c r="F34" s="45">
        <v>33.39</v>
      </c>
      <c r="G34" s="45">
        <v>82.6</v>
      </c>
      <c r="H34" s="45">
        <v>33.04</v>
      </c>
      <c r="I34" s="57">
        <v>3</v>
      </c>
      <c r="J34" s="45">
        <v>69.430000000000007</v>
      </c>
      <c r="K34" s="48">
        <v>32</v>
      </c>
    </row>
    <row r="35" spans="1:11" ht="14.4">
      <c r="A35" s="42" t="s">
        <v>282</v>
      </c>
      <c r="B35" s="42">
        <v>10126011513</v>
      </c>
      <c r="C35" s="42" t="s">
        <v>283</v>
      </c>
      <c r="D35" s="49">
        <v>1</v>
      </c>
      <c r="E35" s="44" t="s">
        <v>284</v>
      </c>
      <c r="F35" s="45">
        <v>32.339999999999996</v>
      </c>
      <c r="G35" s="46" t="s">
        <v>285</v>
      </c>
      <c r="H35" s="45">
        <v>33.880000000000003</v>
      </c>
      <c r="I35" s="47" t="s">
        <v>30</v>
      </c>
      <c r="J35" s="45">
        <v>69.22</v>
      </c>
      <c r="K35" s="48">
        <v>33</v>
      </c>
    </row>
    <row r="36" spans="1:11" ht="14.4">
      <c r="A36" s="42" t="s">
        <v>286</v>
      </c>
      <c r="B36" s="42">
        <v>10126010608</v>
      </c>
      <c r="C36" s="42" t="s">
        <v>287</v>
      </c>
      <c r="D36" s="43" t="s">
        <v>197</v>
      </c>
      <c r="E36" s="44" t="s">
        <v>288</v>
      </c>
      <c r="F36" s="45">
        <v>36.119999999999997</v>
      </c>
      <c r="G36" s="46" t="s">
        <v>289</v>
      </c>
      <c r="H36" s="45">
        <v>32.839999999999996</v>
      </c>
      <c r="I36" s="47" t="s">
        <v>85</v>
      </c>
      <c r="J36" s="45">
        <v>68.959999999999994</v>
      </c>
      <c r="K36" s="48">
        <v>34</v>
      </c>
    </row>
    <row r="37" spans="1:11" ht="14.4">
      <c r="A37" s="58" t="s">
        <v>290</v>
      </c>
      <c r="B37" s="58">
        <v>10126010116</v>
      </c>
      <c r="C37" s="59" t="s">
        <v>291</v>
      </c>
      <c r="D37" s="43" t="s">
        <v>197</v>
      </c>
      <c r="E37" s="60">
        <v>62.6</v>
      </c>
      <c r="F37" s="45">
        <v>37.56</v>
      </c>
      <c r="G37" s="60">
        <v>78</v>
      </c>
      <c r="H37" s="45">
        <v>31.200000000000003</v>
      </c>
      <c r="I37" s="61">
        <v>0</v>
      </c>
      <c r="J37" s="45">
        <v>68.760000000000005</v>
      </c>
      <c r="K37" s="48">
        <v>35</v>
      </c>
    </row>
    <row r="38" spans="1:11" ht="14.4">
      <c r="A38" s="62" t="s">
        <v>292</v>
      </c>
      <c r="B38" s="62">
        <v>10126011017</v>
      </c>
      <c r="C38" s="63" t="s">
        <v>293</v>
      </c>
      <c r="D38" s="43" t="s">
        <v>197</v>
      </c>
      <c r="E38" s="64">
        <v>58.65</v>
      </c>
      <c r="F38" s="45">
        <v>35.19</v>
      </c>
      <c r="G38" s="64">
        <v>83.8</v>
      </c>
      <c r="H38" s="45">
        <v>33.520000000000003</v>
      </c>
      <c r="I38" s="65">
        <v>0</v>
      </c>
      <c r="J38" s="45">
        <v>68.710000000000008</v>
      </c>
      <c r="K38" s="48">
        <v>36</v>
      </c>
    </row>
    <row r="39" spans="1:11" ht="14.4">
      <c r="A39" s="58" t="s">
        <v>294</v>
      </c>
      <c r="B39" s="58">
        <v>10126010926</v>
      </c>
      <c r="C39" s="59" t="s">
        <v>295</v>
      </c>
      <c r="D39" s="43" t="s">
        <v>197</v>
      </c>
      <c r="E39" s="60">
        <v>57.75</v>
      </c>
      <c r="F39" s="45">
        <v>34.65</v>
      </c>
      <c r="G39" s="60">
        <v>77.599999999999994</v>
      </c>
      <c r="H39" s="45">
        <v>31.04</v>
      </c>
      <c r="I39" s="61">
        <v>3</v>
      </c>
      <c r="J39" s="45">
        <v>68.69</v>
      </c>
      <c r="K39" s="48">
        <v>37</v>
      </c>
    </row>
    <row r="40" spans="1:11" ht="14.4">
      <c r="A40" s="49" t="s">
        <v>296</v>
      </c>
      <c r="B40" s="49">
        <v>10126010828</v>
      </c>
      <c r="C40" s="42" t="s">
        <v>297</v>
      </c>
      <c r="D40" s="43" t="s">
        <v>197</v>
      </c>
      <c r="E40" s="45">
        <v>56.8</v>
      </c>
      <c r="F40" s="45">
        <v>34.08</v>
      </c>
      <c r="G40" s="45">
        <v>86.4</v>
      </c>
      <c r="H40" s="45">
        <v>34.56</v>
      </c>
      <c r="I40" s="57">
        <v>0</v>
      </c>
      <c r="J40" s="45">
        <v>68.64</v>
      </c>
      <c r="K40" s="48">
        <v>38</v>
      </c>
    </row>
    <row r="41" spans="1:11" ht="14.4">
      <c r="A41" s="49" t="s">
        <v>298</v>
      </c>
      <c r="B41" s="49">
        <v>10126010816</v>
      </c>
      <c r="C41" s="42" t="s">
        <v>299</v>
      </c>
      <c r="D41" s="43" t="s">
        <v>197</v>
      </c>
      <c r="E41" s="45">
        <v>53.7</v>
      </c>
      <c r="F41" s="45">
        <v>32.22</v>
      </c>
      <c r="G41" s="45">
        <v>83.5</v>
      </c>
      <c r="H41" s="45">
        <v>33.4</v>
      </c>
      <c r="I41" s="57">
        <v>3</v>
      </c>
      <c r="J41" s="45">
        <v>68.62</v>
      </c>
      <c r="K41" s="48">
        <v>39</v>
      </c>
    </row>
    <row r="42" spans="1:11" ht="14.4">
      <c r="A42" s="42" t="s">
        <v>300</v>
      </c>
      <c r="B42" s="42">
        <v>10126011225</v>
      </c>
      <c r="C42" s="42" t="s">
        <v>301</v>
      </c>
      <c r="D42" s="43" t="s">
        <v>197</v>
      </c>
      <c r="E42" s="44" t="s">
        <v>302</v>
      </c>
      <c r="F42" s="45">
        <v>33.18</v>
      </c>
      <c r="G42" s="46" t="s">
        <v>303</v>
      </c>
      <c r="H42" s="45">
        <v>32.4</v>
      </c>
      <c r="I42" s="47" t="s">
        <v>30</v>
      </c>
      <c r="J42" s="45">
        <v>68.58</v>
      </c>
      <c r="K42" s="48">
        <v>40</v>
      </c>
    </row>
    <row r="43" spans="1:11" ht="14.4">
      <c r="A43" s="49" t="s">
        <v>304</v>
      </c>
      <c r="B43" s="49">
        <v>10126010728</v>
      </c>
      <c r="C43" s="42" t="s">
        <v>305</v>
      </c>
      <c r="D43" s="43" t="s">
        <v>197</v>
      </c>
      <c r="E43" s="45">
        <v>60.4</v>
      </c>
      <c r="F43" s="45">
        <v>36.239999999999995</v>
      </c>
      <c r="G43" s="45">
        <v>80.2</v>
      </c>
      <c r="H43" s="45">
        <v>32.080000000000005</v>
      </c>
      <c r="I43" s="57">
        <v>0</v>
      </c>
      <c r="J43" s="45">
        <v>68.319999999999993</v>
      </c>
      <c r="K43" s="48">
        <v>41</v>
      </c>
    </row>
    <row r="44" spans="1:11" ht="14.4">
      <c r="A44" s="58" t="s">
        <v>306</v>
      </c>
      <c r="B44" s="58">
        <v>10126010319</v>
      </c>
      <c r="C44" s="59" t="s">
        <v>307</v>
      </c>
      <c r="D44" s="43" t="s">
        <v>197</v>
      </c>
      <c r="E44" s="60">
        <v>52.2</v>
      </c>
      <c r="F44" s="45">
        <v>31.32</v>
      </c>
      <c r="G44" s="60">
        <v>84.8</v>
      </c>
      <c r="H44" s="45">
        <v>33.92</v>
      </c>
      <c r="I44" s="61">
        <v>3</v>
      </c>
      <c r="J44" s="45">
        <v>68.240000000000009</v>
      </c>
      <c r="K44" s="48">
        <v>42</v>
      </c>
    </row>
    <row r="45" spans="1:11" ht="14.4">
      <c r="A45" s="59" t="s">
        <v>308</v>
      </c>
      <c r="B45" s="59">
        <v>10126010219</v>
      </c>
      <c r="C45" s="59" t="s">
        <v>309</v>
      </c>
      <c r="D45" s="43" t="s">
        <v>197</v>
      </c>
      <c r="E45" s="60" t="s">
        <v>310</v>
      </c>
      <c r="F45" s="45">
        <v>34.409999999999997</v>
      </c>
      <c r="G45" s="41" t="s">
        <v>311</v>
      </c>
      <c r="H45" s="45">
        <v>33.760000000000005</v>
      </c>
      <c r="I45" s="61" t="s">
        <v>85</v>
      </c>
      <c r="J45" s="45">
        <v>68.17</v>
      </c>
      <c r="K45" s="48">
        <v>43</v>
      </c>
    </row>
    <row r="46" spans="1:11" ht="14.4">
      <c r="A46" s="58" t="s">
        <v>312</v>
      </c>
      <c r="B46" s="58">
        <v>20126012205</v>
      </c>
      <c r="C46" s="71" t="s">
        <v>313</v>
      </c>
      <c r="D46" s="71" t="s">
        <v>197</v>
      </c>
      <c r="E46" s="60">
        <v>53.65</v>
      </c>
      <c r="F46" s="45">
        <v>32.19</v>
      </c>
      <c r="G46" s="60">
        <v>82</v>
      </c>
      <c r="H46" s="45">
        <v>32.800000000000004</v>
      </c>
      <c r="I46" s="61">
        <v>3</v>
      </c>
      <c r="J46" s="45">
        <v>67.990000000000009</v>
      </c>
      <c r="K46" s="48">
        <v>44</v>
      </c>
    </row>
    <row r="47" spans="1:11" ht="14.4">
      <c r="A47" s="58" t="s">
        <v>314</v>
      </c>
      <c r="B47" s="58">
        <v>10126010908</v>
      </c>
      <c r="C47" s="59" t="s">
        <v>315</v>
      </c>
      <c r="D47" s="43" t="s">
        <v>197</v>
      </c>
      <c r="E47" s="60">
        <v>54.6</v>
      </c>
      <c r="F47" s="45">
        <v>32.76</v>
      </c>
      <c r="G47" s="60">
        <v>80.400000000000006</v>
      </c>
      <c r="H47" s="45">
        <v>32.160000000000004</v>
      </c>
      <c r="I47" s="61">
        <v>3</v>
      </c>
      <c r="J47" s="45">
        <v>67.92</v>
      </c>
      <c r="K47" s="48">
        <v>45</v>
      </c>
    </row>
    <row r="48" spans="1:11" ht="14.4">
      <c r="A48" s="42" t="s">
        <v>316</v>
      </c>
      <c r="B48" s="42">
        <v>10126010627</v>
      </c>
      <c r="C48" s="42" t="s">
        <v>317</v>
      </c>
      <c r="D48" s="43" t="s">
        <v>197</v>
      </c>
      <c r="E48" s="44" t="s">
        <v>318</v>
      </c>
      <c r="F48" s="45">
        <v>33.629999999999995</v>
      </c>
      <c r="G48" s="46" t="s">
        <v>319</v>
      </c>
      <c r="H48" s="45">
        <v>34.24</v>
      </c>
      <c r="I48" s="47" t="s">
        <v>85</v>
      </c>
      <c r="J48" s="45">
        <v>67.87</v>
      </c>
      <c r="K48" s="48">
        <v>46</v>
      </c>
    </row>
    <row r="49" spans="1:11" ht="14.4">
      <c r="A49" s="58" t="s">
        <v>320</v>
      </c>
      <c r="B49" s="58">
        <v>10126010320</v>
      </c>
      <c r="C49" s="59" t="s">
        <v>321</v>
      </c>
      <c r="D49" s="43" t="s">
        <v>197</v>
      </c>
      <c r="E49" s="60">
        <v>56</v>
      </c>
      <c r="F49" s="45">
        <v>33.6</v>
      </c>
      <c r="G49" s="60">
        <v>85.6</v>
      </c>
      <c r="H49" s="45">
        <v>34.24</v>
      </c>
      <c r="I49" s="61">
        <v>0</v>
      </c>
      <c r="J49" s="45">
        <v>67.84</v>
      </c>
      <c r="K49" s="48">
        <v>47</v>
      </c>
    </row>
    <row r="50" spans="1:11" ht="14.4">
      <c r="A50" s="42" t="s">
        <v>322</v>
      </c>
      <c r="B50" s="42">
        <v>10126010423</v>
      </c>
      <c r="C50" s="42" t="s">
        <v>323</v>
      </c>
      <c r="D50" s="43" t="s">
        <v>197</v>
      </c>
      <c r="E50" s="44" t="s">
        <v>324</v>
      </c>
      <c r="F50" s="45">
        <v>35.279999999999994</v>
      </c>
      <c r="G50" s="46" t="s">
        <v>325</v>
      </c>
      <c r="H50" s="45">
        <v>29.04</v>
      </c>
      <c r="I50" s="47" t="s">
        <v>30</v>
      </c>
      <c r="J50" s="45">
        <v>67.319999999999993</v>
      </c>
      <c r="K50" s="48">
        <v>48</v>
      </c>
    </row>
    <row r="51" spans="1:11" ht="14.4">
      <c r="A51" s="58" t="s">
        <v>326</v>
      </c>
      <c r="B51" s="58">
        <v>10126010303</v>
      </c>
      <c r="C51" s="59" t="s">
        <v>327</v>
      </c>
      <c r="D51" s="43" t="s">
        <v>197</v>
      </c>
      <c r="E51" s="60">
        <v>52.65</v>
      </c>
      <c r="F51" s="45">
        <v>31.589999999999996</v>
      </c>
      <c r="G51" s="60">
        <v>81.8</v>
      </c>
      <c r="H51" s="45">
        <v>32.72</v>
      </c>
      <c r="I51" s="61">
        <v>3</v>
      </c>
      <c r="J51" s="45">
        <v>67.31</v>
      </c>
      <c r="K51" s="48">
        <v>49</v>
      </c>
    </row>
    <row r="52" spans="1:11" ht="14.4">
      <c r="A52" s="42" t="s">
        <v>328</v>
      </c>
      <c r="B52" s="42">
        <v>10126011219</v>
      </c>
      <c r="C52" s="42" t="s">
        <v>329</v>
      </c>
      <c r="D52" s="43" t="s">
        <v>197</v>
      </c>
      <c r="E52" s="44" t="s">
        <v>330</v>
      </c>
      <c r="F52" s="45">
        <v>34.47</v>
      </c>
      <c r="G52" s="46" t="s">
        <v>331</v>
      </c>
      <c r="H52" s="45">
        <v>32.800000000000004</v>
      </c>
      <c r="I52" s="47" t="s">
        <v>85</v>
      </c>
      <c r="J52" s="45">
        <v>67.27000000000001</v>
      </c>
      <c r="K52" s="48">
        <v>50</v>
      </c>
    </row>
  </sheetData>
  <mergeCells count="1">
    <mergeCell ref="A1:K1"/>
  </mergeCells>
  <phoneticPr fontId="2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K5" sqref="A5:K6"/>
    </sheetView>
  </sheetViews>
  <sheetFormatPr defaultColWidth="9" defaultRowHeight="13.8"/>
  <cols>
    <col min="1" max="1" width="15" customWidth="1"/>
    <col min="2" max="2" width="17.59765625" customWidth="1"/>
    <col min="3" max="3" width="27.19921875" customWidth="1"/>
    <col min="6" max="6" width="17.8984375" customWidth="1"/>
    <col min="7" max="7" width="8.796875"/>
    <col min="8" max="8" width="17.8984375" customWidth="1"/>
    <col min="9" max="10" width="8.796875"/>
    <col min="11" max="11" width="8.59765625" customWidth="1"/>
  </cols>
  <sheetData>
    <row r="1" spans="1:11" ht="40.799999999999997" customHeight="1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6.4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149</v>
      </c>
      <c r="B3" s="7">
        <v>10126011408</v>
      </c>
      <c r="C3" s="7" t="s">
        <v>150</v>
      </c>
      <c r="D3" s="9" t="s">
        <v>151</v>
      </c>
      <c r="E3" s="9" t="s">
        <v>152</v>
      </c>
      <c r="F3" s="14">
        <f t="shared" ref="F3:F6" si="0">E3*0.6</f>
        <v>33.479999999999997</v>
      </c>
      <c r="G3" s="9" t="s">
        <v>153</v>
      </c>
      <c r="H3" s="14">
        <f t="shared" ref="H3:H6" si="1">G3*0.4</f>
        <v>33.304000000000002</v>
      </c>
      <c r="I3" s="9" t="s">
        <v>30</v>
      </c>
      <c r="J3" s="14">
        <f t="shared" ref="J3:J6" si="2">I3+H3+F3</f>
        <v>69.784000000000006</v>
      </c>
      <c r="K3" s="11">
        <v>1</v>
      </c>
    </row>
    <row r="4" spans="1:11" ht="14.4">
      <c r="A4" s="7" t="s">
        <v>154</v>
      </c>
      <c r="B4" s="7">
        <v>10126011412</v>
      </c>
      <c r="C4" s="7" t="s">
        <v>155</v>
      </c>
      <c r="D4" s="8">
        <v>16</v>
      </c>
      <c r="E4" s="9" t="s">
        <v>105</v>
      </c>
      <c r="F4" s="14">
        <f t="shared" si="0"/>
        <v>33.75</v>
      </c>
      <c r="G4" s="9" t="s">
        <v>156</v>
      </c>
      <c r="H4" s="14">
        <f t="shared" si="1"/>
        <v>32.36</v>
      </c>
      <c r="I4" s="9" t="s">
        <v>30</v>
      </c>
      <c r="J4" s="14">
        <f t="shared" si="2"/>
        <v>69.11</v>
      </c>
      <c r="K4" s="11">
        <v>2</v>
      </c>
    </row>
    <row r="5" spans="1:11" ht="14.4">
      <c r="A5" s="7"/>
      <c r="B5" s="7"/>
      <c r="C5" s="7"/>
      <c r="D5" s="8"/>
      <c r="E5" s="9"/>
      <c r="F5" s="14"/>
      <c r="G5" s="9"/>
      <c r="H5" s="14"/>
      <c r="I5" s="9"/>
      <c r="J5" s="14"/>
      <c r="K5" s="11"/>
    </row>
    <row r="6" spans="1:11" ht="14.4">
      <c r="A6" s="7"/>
      <c r="B6" s="7"/>
      <c r="C6" s="7"/>
      <c r="D6" s="8"/>
      <c r="E6" s="9"/>
      <c r="F6" s="14"/>
      <c r="G6" s="9"/>
      <c r="H6" s="14"/>
      <c r="I6" s="9"/>
      <c r="J6" s="14"/>
      <c r="K6" s="11"/>
    </row>
    <row r="7" spans="1:11" ht="14.4">
      <c r="J7" s="16"/>
    </row>
  </sheetData>
  <sortState ref="A3:K6">
    <sortCondition descending="1" ref="J3:J6"/>
    <sortCondition descending="1" ref="A3:A6"/>
  </sortState>
  <mergeCells count="1">
    <mergeCell ref="A1:K1"/>
  </mergeCells>
  <phoneticPr fontId="20" type="noConversion"/>
  <pageMargins left="0.4" right="0.15972222222222199" top="0.37986111111111098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5" sqref="A5:K6"/>
    </sheetView>
  </sheetViews>
  <sheetFormatPr defaultColWidth="9" defaultRowHeight="13.8"/>
  <cols>
    <col min="1" max="1" width="13.69921875" customWidth="1"/>
    <col min="2" max="2" width="20.59765625" customWidth="1"/>
    <col min="3" max="3" width="25.69921875" customWidth="1"/>
    <col min="6" max="6" width="17.8984375" customWidth="1"/>
    <col min="7" max="7" width="8.796875"/>
    <col min="8" max="8" width="17.8984375" customWidth="1"/>
    <col min="9" max="10" width="8.796875"/>
  </cols>
  <sheetData>
    <row r="1" spans="1:11" ht="37.799999999999997" customHeight="1">
      <c r="A1" s="40" t="s">
        <v>158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3.4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159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160</v>
      </c>
      <c r="B3" s="7">
        <v>10126011301</v>
      </c>
      <c r="C3" s="7" t="s">
        <v>161</v>
      </c>
      <c r="D3" s="9" t="s">
        <v>162</v>
      </c>
      <c r="E3" s="9" t="s">
        <v>163</v>
      </c>
      <c r="F3" s="14">
        <f t="shared" ref="F3:F6" si="0">E3*0.6</f>
        <v>34.229999999999997</v>
      </c>
      <c r="G3" s="9" t="s">
        <v>164</v>
      </c>
      <c r="H3" s="14">
        <f t="shared" ref="H3:H6" si="1">G3*0.4</f>
        <v>32.872</v>
      </c>
      <c r="I3" s="9"/>
      <c r="J3" s="13">
        <f t="shared" ref="J3:J6" si="2">I3+H3+F3</f>
        <v>67.102000000000004</v>
      </c>
      <c r="K3" s="11"/>
    </row>
    <row r="4" spans="1:11" ht="14.4">
      <c r="A4" s="7" t="s">
        <v>165</v>
      </c>
      <c r="B4" s="7">
        <v>10126011303</v>
      </c>
      <c r="C4" s="7" t="s">
        <v>166</v>
      </c>
      <c r="D4" s="9" t="s">
        <v>162</v>
      </c>
      <c r="E4" s="9" t="s">
        <v>167</v>
      </c>
      <c r="F4" s="14">
        <f t="shared" si="0"/>
        <v>27.3</v>
      </c>
      <c r="G4" s="9" t="s">
        <v>157</v>
      </c>
      <c r="H4" s="14">
        <f t="shared" si="1"/>
        <v>34.4</v>
      </c>
      <c r="I4" s="9"/>
      <c r="J4" s="13">
        <f t="shared" si="2"/>
        <v>61.7</v>
      </c>
      <c r="K4" s="11"/>
    </row>
    <row r="5" spans="1:11" ht="14.4">
      <c r="A5" s="7"/>
      <c r="B5" s="7"/>
      <c r="C5" s="7"/>
      <c r="D5" s="9"/>
      <c r="E5" s="9"/>
      <c r="F5" s="14"/>
      <c r="G5" s="9"/>
      <c r="H5" s="14"/>
      <c r="I5" s="9"/>
      <c r="J5" s="13"/>
      <c r="K5" s="11"/>
    </row>
    <row r="6" spans="1:11" ht="14.4">
      <c r="A6" s="7"/>
      <c r="B6" s="7"/>
      <c r="C6" s="7"/>
      <c r="D6" s="9"/>
      <c r="E6" s="9"/>
      <c r="F6" s="14"/>
      <c r="G6" s="9"/>
      <c r="H6" s="14"/>
      <c r="I6" s="9"/>
      <c r="J6" s="13"/>
      <c r="K6" s="11"/>
    </row>
    <row r="7" spans="1:11">
      <c r="J7" s="15"/>
    </row>
  </sheetData>
  <sortState ref="A3:K6">
    <sortCondition descending="1" ref="J3:J6"/>
    <sortCondition descending="1" ref="A3:A6"/>
  </sortState>
  <mergeCells count="1">
    <mergeCell ref="A1:K1"/>
  </mergeCells>
  <phoneticPr fontId="20" type="noConversion"/>
  <pageMargins left="0.26944444444444399" right="0.15972222222222199" top="0.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D17" sqref="D17"/>
    </sheetView>
  </sheetViews>
  <sheetFormatPr defaultColWidth="9" defaultRowHeight="13.8"/>
  <cols>
    <col min="1" max="1" width="20.5" customWidth="1"/>
    <col min="2" max="2" width="17.09765625" customWidth="1"/>
    <col min="3" max="3" width="24.69921875" customWidth="1"/>
    <col min="6" max="6" width="17.8984375" customWidth="1"/>
    <col min="7" max="7" width="8.796875"/>
    <col min="8" max="8" width="17.8984375" customWidth="1"/>
    <col min="9" max="10" width="8.796875"/>
  </cols>
  <sheetData>
    <row r="1" spans="1:11" ht="35.4" customHeight="1">
      <c r="A1" s="40" t="s">
        <v>168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169</v>
      </c>
      <c r="B3" s="7">
        <v>10126011327</v>
      </c>
      <c r="C3" s="7" t="s">
        <v>170</v>
      </c>
      <c r="D3" s="8">
        <v>19</v>
      </c>
      <c r="E3" s="9" t="s">
        <v>171</v>
      </c>
      <c r="F3" s="13">
        <f t="shared" ref="F3:F12" si="0">E3*0.6</f>
        <v>37.5</v>
      </c>
      <c r="G3" s="9" t="s">
        <v>172</v>
      </c>
      <c r="H3" s="13">
        <f t="shared" ref="H3:H12" si="1">G3*0.4</f>
        <v>34.256</v>
      </c>
      <c r="I3" s="9" t="s">
        <v>30</v>
      </c>
      <c r="J3" s="13">
        <f t="shared" ref="J3:J12" si="2">I3+H3+F3</f>
        <v>74.756</v>
      </c>
      <c r="K3" s="11">
        <v>1</v>
      </c>
    </row>
    <row r="4" spans="1:11" ht="14.4">
      <c r="A4" s="7" t="s">
        <v>173</v>
      </c>
      <c r="B4" s="7">
        <v>10126011328</v>
      </c>
      <c r="C4" s="7" t="s">
        <v>174</v>
      </c>
      <c r="D4" s="8">
        <v>19</v>
      </c>
      <c r="E4" s="9" t="s">
        <v>175</v>
      </c>
      <c r="F4" s="13">
        <f t="shared" si="0"/>
        <v>38.94</v>
      </c>
      <c r="G4" s="9" t="s">
        <v>176</v>
      </c>
      <c r="H4" s="13">
        <f t="shared" si="1"/>
        <v>32.752000000000002</v>
      </c>
      <c r="I4" s="9"/>
      <c r="J4" s="13">
        <f t="shared" si="2"/>
        <v>71.691999999999993</v>
      </c>
      <c r="K4" s="11">
        <v>2</v>
      </c>
    </row>
    <row r="5" spans="1:11" ht="14.4">
      <c r="A5" s="4" t="s">
        <v>177</v>
      </c>
      <c r="B5" s="4">
        <v>20126011710</v>
      </c>
      <c r="C5" s="5" t="s">
        <v>178</v>
      </c>
      <c r="D5" s="5" t="s">
        <v>179</v>
      </c>
      <c r="E5" s="4">
        <v>57.55</v>
      </c>
      <c r="F5" s="13">
        <f t="shared" si="0"/>
        <v>34.53</v>
      </c>
      <c r="G5" s="4">
        <v>81.2</v>
      </c>
      <c r="H5" s="13">
        <f t="shared" si="1"/>
        <v>32.479999999999997</v>
      </c>
      <c r="I5" s="4">
        <v>3</v>
      </c>
      <c r="J5" s="13">
        <f t="shared" si="2"/>
        <v>70.010000000000005</v>
      </c>
      <c r="K5" s="11">
        <v>3</v>
      </c>
    </row>
    <row r="6" spans="1:11" ht="14.4">
      <c r="A6" s="7" t="s">
        <v>180</v>
      </c>
      <c r="B6" s="7">
        <v>10126011527</v>
      </c>
      <c r="C6" s="7" t="s">
        <v>181</v>
      </c>
      <c r="D6" s="8">
        <v>19</v>
      </c>
      <c r="E6" s="9" t="s">
        <v>182</v>
      </c>
      <c r="F6" s="13">
        <f t="shared" si="0"/>
        <v>32.19</v>
      </c>
      <c r="G6" s="9" t="s">
        <v>183</v>
      </c>
      <c r="H6" s="13">
        <f t="shared" si="1"/>
        <v>33.088000000000001</v>
      </c>
      <c r="I6" s="9"/>
      <c r="J6" s="13">
        <f t="shared" si="2"/>
        <v>65.278000000000006</v>
      </c>
      <c r="K6" s="11">
        <v>4</v>
      </c>
    </row>
    <row r="7" spans="1:11" ht="14.4">
      <c r="A7" s="7" t="s">
        <v>184</v>
      </c>
      <c r="B7" s="7">
        <v>10126011324</v>
      </c>
      <c r="C7" s="7" t="s">
        <v>185</v>
      </c>
      <c r="D7" s="8">
        <v>19</v>
      </c>
      <c r="E7" s="9" t="s">
        <v>186</v>
      </c>
      <c r="F7" s="13">
        <f t="shared" si="0"/>
        <v>27.69</v>
      </c>
      <c r="G7" s="9" t="s">
        <v>187</v>
      </c>
      <c r="H7" s="13">
        <f t="shared" si="1"/>
        <v>33.607999999999997</v>
      </c>
      <c r="I7" s="9" t="s">
        <v>30</v>
      </c>
      <c r="J7" s="13">
        <f t="shared" si="2"/>
        <v>64.298000000000002</v>
      </c>
      <c r="K7" s="11">
        <v>5</v>
      </c>
    </row>
    <row r="8" spans="1:11" ht="14.4">
      <c r="A8" s="4"/>
      <c r="B8" s="4"/>
      <c r="C8" s="5"/>
      <c r="D8" s="5"/>
      <c r="E8" s="4"/>
      <c r="F8" s="13"/>
      <c r="G8" s="4"/>
      <c r="H8" s="13"/>
      <c r="I8" s="4"/>
      <c r="J8" s="13"/>
      <c r="K8" s="11"/>
    </row>
    <row r="9" spans="1:11" ht="14.4">
      <c r="A9" s="7"/>
      <c r="B9" s="7"/>
      <c r="C9" s="7"/>
      <c r="D9" s="8"/>
      <c r="E9" s="9"/>
      <c r="F9" s="13"/>
      <c r="G9" s="9"/>
      <c r="H9" s="13"/>
      <c r="I9" s="9"/>
      <c r="J9" s="13"/>
      <c r="K9" s="11"/>
    </row>
    <row r="10" spans="1:11" ht="14.4">
      <c r="A10" s="7"/>
      <c r="B10" s="7"/>
      <c r="C10" s="7"/>
      <c r="D10" s="8"/>
      <c r="E10" s="9"/>
      <c r="F10" s="13"/>
      <c r="G10" s="9"/>
      <c r="H10" s="13"/>
      <c r="I10" s="9"/>
      <c r="J10" s="13"/>
      <c r="K10" s="11"/>
    </row>
    <row r="11" spans="1:11" ht="14.4">
      <c r="A11" s="4"/>
      <c r="B11" s="4"/>
      <c r="C11" s="5"/>
      <c r="D11" s="5"/>
      <c r="E11" s="4"/>
      <c r="F11" s="13"/>
      <c r="G11" s="4"/>
      <c r="H11" s="13"/>
      <c r="I11" s="4"/>
      <c r="J11" s="13"/>
      <c r="K11" s="11"/>
    </row>
    <row r="12" spans="1:11" ht="14.4">
      <c r="A12" s="7"/>
      <c r="B12" s="7"/>
      <c r="C12" s="7"/>
      <c r="D12" s="8"/>
      <c r="E12" s="9"/>
      <c r="F12" s="13"/>
      <c r="G12" s="9"/>
      <c r="H12" s="13"/>
      <c r="I12" s="9"/>
      <c r="J12" s="13"/>
      <c r="K12" s="11"/>
    </row>
  </sheetData>
  <sortState ref="A3:K12">
    <sortCondition descending="1" ref="J3:J12"/>
    <sortCondition descending="1" ref="A3:A12"/>
  </sortState>
  <mergeCells count="1">
    <mergeCell ref="A1:K1"/>
  </mergeCells>
  <phoneticPr fontId="20" type="noConversion"/>
  <pageMargins left="0.26944444444444399" right="0.15972222222222199" top="0.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A8" sqref="A8"/>
    </sheetView>
  </sheetViews>
  <sheetFormatPr defaultColWidth="9" defaultRowHeight="13.8"/>
  <cols>
    <col min="1" max="1" width="13" customWidth="1"/>
    <col min="2" max="2" width="22.8984375" customWidth="1"/>
    <col min="3" max="3" width="24.19921875" customWidth="1"/>
    <col min="6" max="6" width="17.8984375" customWidth="1"/>
    <col min="7" max="7" width="8.796875"/>
    <col min="8" max="8" width="17.8984375" customWidth="1"/>
    <col min="9" max="10" width="8.796875"/>
  </cols>
  <sheetData>
    <row r="1" spans="1:11" ht="41.4" customHeight="1">
      <c r="A1" s="40" t="s">
        <v>188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5.8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4" t="s">
        <v>189</v>
      </c>
      <c r="B3" s="4">
        <v>20126011702</v>
      </c>
      <c r="C3" s="5" t="s">
        <v>190</v>
      </c>
      <c r="D3" s="5" t="s">
        <v>191</v>
      </c>
      <c r="E3" s="4">
        <v>50.4</v>
      </c>
      <c r="F3" s="6">
        <f>E3*0.6</f>
        <v>30.24</v>
      </c>
      <c r="G3" s="4">
        <v>82.58</v>
      </c>
      <c r="H3" s="6">
        <f>G3*0.4</f>
        <v>33.031999999999996</v>
      </c>
      <c r="I3" s="4">
        <v>3</v>
      </c>
      <c r="J3" s="6">
        <f>I3+H3+F3</f>
        <v>66.272000000000006</v>
      </c>
      <c r="K3" s="11">
        <v>1</v>
      </c>
    </row>
    <row r="4" spans="1:11" ht="14.4">
      <c r="A4" s="7"/>
      <c r="B4" s="7"/>
      <c r="C4" s="7"/>
      <c r="D4" s="8"/>
      <c r="E4" s="9"/>
      <c r="F4" s="6"/>
      <c r="G4" s="9"/>
      <c r="H4" s="6"/>
      <c r="I4" s="9"/>
      <c r="J4" s="6"/>
      <c r="K4" s="12"/>
    </row>
  </sheetData>
  <mergeCells count="1">
    <mergeCell ref="A1:K1"/>
  </mergeCells>
  <phoneticPr fontId="20" type="noConversion"/>
  <pageMargins left="0.359722222222222" right="0.15972222222222199" top="0.51944444444444404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K9" sqref="A9:K14"/>
    </sheetView>
  </sheetViews>
  <sheetFormatPr defaultColWidth="9" defaultRowHeight="13.8"/>
  <cols>
    <col min="1" max="1" width="16.796875" customWidth="1"/>
    <col min="2" max="2" width="17.19921875" customWidth="1"/>
    <col min="3" max="3" width="23.59765625" customWidth="1"/>
    <col min="4" max="4" width="9" customWidth="1"/>
    <col min="6" max="6" width="17.8984375" customWidth="1"/>
    <col min="7" max="7" width="8.796875"/>
    <col min="8" max="8" width="16.69921875" customWidth="1"/>
    <col min="9" max="9" width="8.796875"/>
    <col min="10" max="10" width="8.796875" style="35"/>
  </cols>
  <sheetData>
    <row r="1" spans="1:11" ht="36.6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5.2" customHeight="1">
      <c r="A2" s="23" t="s">
        <v>1</v>
      </c>
      <c r="B2" s="23" t="s">
        <v>2</v>
      </c>
      <c r="C2" s="24" t="s">
        <v>3</v>
      </c>
      <c r="D2" s="25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39" t="s">
        <v>10</v>
      </c>
      <c r="K2" s="10" t="s">
        <v>11</v>
      </c>
    </row>
    <row r="3" spans="1:11" ht="14.4">
      <c r="A3" s="36" t="s">
        <v>12</v>
      </c>
      <c r="B3" s="36">
        <v>10126011020</v>
      </c>
      <c r="C3" s="37" t="s">
        <v>13</v>
      </c>
      <c r="D3" s="30">
        <v>2</v>
      </c>
      <c r="E3" s="36">
        <v>62.2</v>
      </c>
      <c r="F3" s="36">
        <f t="shared" ref="F3:F14" si="0">E3*0.6</f>
        <v>37.32</v>
      </c>
      <c r="G3" s="36">
        <v>84.28</v>
      </c>
      <c r="H3" s="38">
        <f t="shared" ref="H3:H14" si="1">G3*0.4</f>
        <v>33.712000000000003</v>
      </c>
      <c r="I3" s="36">
        <v>3</v>
      </c>
      <c r="J3" s="38">
        <f t="shared" ref="J3:J14" si="2">F3+H3+I3</f>
        <v>74.031999999999996</v>
      </c>
      <c r="K3" s="11">
        <v>1</v>
      </c>
    </row>
    <row r="4" spans="1:11" ht="14.4">
      <c r="A4" s="36" t="s">
        <v>14</v>
      </c>
      <c r="B4" s="36">
        <v>10126011030</v>
      </c>
      <c r="C4" s="37" t="s">
        <v>15</v>
      </c>
      <c r="D4" s="30">
        <v>2</v>
      </c>
      <c r="E4" s="36">
        <v>64.599999999999994</v>
      </c>
      <c r="F4" s="36">
        <f t="shared" si="0"/>
        <v>38.76</v>
      </c>
      <c r="G4" s="36">
        <v>86.4</v>
      </c>
      <c r="H4" s="38">
        <f t="shared" si="1"/>
        <v>34.56</v>
      </c>
      <c r="I4" s="36"/>
      <c r="J4" s="38">
        <f t="shared" si="2"/>
        <v>73.319999999999993</v>
      </c>
      <c r="K4" s="11">
        <v>2</v>
      </c>
    </row>
    <row r="5" spans="1:11" ht="14.4">
      <c r="A5" s="36" t="s">
        <v>16</v>
      </c>
      <c r="B5" s="36">
        <v>10126011029</v>
      </c>
      <c r="C5" s="37" t="s">
        <v>17</v>
      </c>
      <c r="D5" s="30">
        <v>2</v>
      </c>
      <c r="E5" s="36">
        <v>57.65</v>
      </c>
      <c r="F5" s="36">
        <f t="shared" si="0"/>
        <v>34.590000000000003</v>
      </c>
      <c r="G5" s="36">
        <v>84.32</v>
      </c>
      <c r="H5" s="38">
        <f t="shared" si="1"/>
        <v>33.728000000000002</v>
      </c>
      <c r="I5" s="36">
        <v>3</v>
      </c>
      <c r="J5" s="38">
        <f t="shared" si="2"/>
        <v>71.317999999999998</v>
      </c>
      <c r="K5" s="11">
        <v>3</v>
      </c>
    </row>
    <row r="6" spans="1:11" ht="14.4">
      <c r="A6" s="26" t="s">
        <v>18</v>
      </c>
      <c r="B6" s="26">
        <v>10126011103</v>
      </c>
      <c r="C6" s="26" t="s">
        <v>19</v>
      </c>
      <c r="D6" s="27" t="s">
        <v>20</v>
      </c>
      <c r="E6" s="27" t="s">
        <v>21</v>
      </c>
      <c r="F6" s="36">
        <f t="shared" si="0"/>
        <v>33.869999999999997</v>
      </c>
      <c r="G6" s="27" t="s">
        <v>22</v>
      </c>
      <c r="H6" s="38">
        <f t="shared" si="1"/>
        <v>32.96</v>
      </c>
      <c r="I6" s="27"/>
      <c r="J6" s="38">
        <f t="shared" si="2"/>
        <v>66.83</v>
      </c>
      <c r="K6" s="11">
        <v>4</v>
      </c>
    </row>
    <row r="7" spans="1:11" ht="14.4">
      <c r="A7" s="36" t="s">
        <v>23</v>
      </c>
      <c r="B7" s="36">
        <v>10126011028</v>
      </c>
      <c r="C7" s="37" t="s">
        <v>24</v>
      </c>
      <c r="D7" s="30">
        <v>2</v>
      </c>
      <c r="E7" s="36">
        <v>48.35</v>
      </c>
      <c r="F7" s="36">
        <f t="shared" si="0"/>
        <v>29.01</v>
      </c>
      <c r="G7" s="36">
        <v>85.7</v>
      </c>
      <c r="H7" s="38">
        <f t="shared" si="1"/>
        <v>34.28</v>
      </c>
      <c r="I7" s="36">
        <v>3</v>
      </c>
      <c r="J7" s="38">
        <f t="shared" si="2"/>
        <v>66.290000000000006</v>
      </c>
      <c r="K7" s="11">
        <v>5</v>
      </c>
    </row>
    <row r="8" spans="1:11" ht="14.4">
      <c r="A8" s="36" t="s">
        <v>25</v>
      </c>
      <c r="B8" s="36">
        <v>10126011025</v>
      </c>
      <c r="C8" s="37" t="s">
        <v>26</v>
      </c>
      <c r="D8" s="30">
        <v>2</v>
      </c>
      <c r="E8" s="36">
        <v>48.9</v>
      </c>
      <c r="F8" s="36">
        <f t="shared" si="0"/>
        <v>29.34</v>
      </c>
      <c r="G8" s="36">
        <v>80.459999999999994</v>
      </c>
      <c r="H8" s="38">
        <f t="shared" si="1"/>
        <v>32.183999999999997</v>
      </c>
      <c r="I8" s="36">
        <v>3</v>
      </c>
      <c r="J8" s="38">
        <f t="shared" si="2"/>
        <v>64.524000000000001</v>
      </c>
      <c r="K8" s="11">
        <v>6</v>
      </c>
    </row>
    <row r="9" spans="1:11" ht="14.4">
      <c r="A9" s="26"/>
      <c r="B9" s="26"/>
      <c r="C9" s="26"/>
      <c r="D9" s="30"/>
      <c r="E9" s="27"/>
      <c r="F9" s="36"/>
      <c r="G9" s="27"/>
      <c r="H9" s="38"/>
      <c r="I9" s="27"/>
      <c r="J9" s="38"/>
      <c r="K9" s="11"/>
    </row>
    <row r="10" spans="1:11" ht="14.4">
      <c r="A10" s="36"/>
      <c r="B10" s="36"/>
      <c r="C10" s="37"/>
      <c r="D10" s="30"/>
      <c r="E10" s="36"/>
      <c r="F10" s="36"/>
      <c r="G10" s="36"/>
      <c r="H10" s="38"/>
      <c r="I10" s="36"/>
      <c r="J10" s="38"/>
      <c r="K10" s="11"/>
    </row>
    <row r="11" spans="1:11" ht="14.4">
      <c r="A11" s="36"/>
      <c r="B11" s="36"/>
      <c r="C11" s="37"/>
      <c r="D11" s="30"/>
      <c r="E11" s="36"/>
      <c r="F11" s="36"/>
      <c r="G11" s="36"/>
      <c r="H11" s="38"/>
      <c r="I11" s="36"/>
      <c r="J11" s="38"/>
      <c r="K11" s="11"/>
    </row>
    <row r="12" spans="1:11" ht="14.4">
      <c r="A12" s="36"/>
      <c r="B12" s="36"/>
      <c r="C12" s="37"/>
      <c r="D12" s="30"/>
      <c r="E12" s="36"/>
      <c r="F12" s="36"/>
      <c r="G12" s="36"/>
      <c r="H12" s="38"/>
      <c r="I12" s="36"/>
      <c r="J12" s="38"/>
      <c r="K12" s="11"/>
    </row>
    <row r="13" spans="1:11" ht="14.4">
      <c r="A13" s="36"/>
      <c r="B13" s="36"/>
      <c r="C13" s="37"/>
      <c r="D13" s="30"/>
      <c r="E13" s="36"/>
      <c r="F13" s="36"/>
      <c r="G13" s="36"/>
      <c r="H13" s="38"/>
      <c r="I13" s="36"/>
      <c r="J13" s="38"/>
      <c r="K13" s="11"/>
    </row>
    <row r="14" spans="1:11" ht="14.4">
      <c r="A14" s="36"/>
      <c r="B14" s="36"/>
      <c r="C14" s="37"/>
      <c r="D14" s="30"/>
      <c r="E14" s="36"/>
      <c r="F14" s="36"/>
      <c r="G14" s="36"/>
      <c r="H14" s="38"/>
      <c r="I14" s="36"/>
      <c r="J14" s="38"/>
      <c r="K14" s="11"/>
    </row>
  </sheetData>
  <sortState ref="A3:K14">
    <sortCondition descending="1" ref="J3:J14"/>
    <sortCondition descending="1" ref="A3:A14"/>
  </sortState>
  <mergeCells count="1">
    <mergeCell ref="A1:K1"/>
  </mergeCells>
  <phoneticPr fontId="20" type="noConversion"/>
  <pageMargins left="0.32986111111111099" right="0.23958333333333301" top="0.55000000000000004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C27" sqref="C27"/>
    </sheetView>
  </sheetViews>
  <sheetFormatPr defaultColWidth="9" defaultRowHeight="13.8"/>
  <cols>
    <col min="1" max="1" width="13.3984375" customWidth="1"/>
    <col min="2" max="2" width="18.796875" customWidth="1"/>
    <col min="3" max="3" width="24.8984375" customWidth="1"/>
    <col min="5" max="5" width="10.796875" customWidth="1"/>
    <col min="6" max="6" width="17.8984375" customWidth="1"/>
    <col min="7" max="7" width="10.796875" customWidth="1"/>
    <col min="8" max="8" width="17.8984375" customWidth="1"/>
    <col min="9" max="10" width="10.796875" customWidth="1"/>
    <col min="11" max="11" width="9.59765625" customWidth="1"/>
  </cols>
  <sheetData>
    <row r="1" spans="1:11" ht="31.2" customHeight="1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8.2" customHeight="1">
      <c r="A2" s="23" t="s">
        <v>1</v>
      </c>
      <c r="B2" s="23" t="s">
        <v>2</v>
      </c>
      <c r="C2" s="24" t="s">
        <v>3</v>
      </c>
      <c r="D2" s="25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10" t="s">
        <v>11</v>
      </c>
    </row>
    <row r="3" spans="1:11" ht="14.4">
      <c r="A3" s="26" t="s">
        <v>28</v>
      </c>
      <c r="B3" s="26">
        <v>10126011107</v>
      </c>
      <c r="C3" s="26" t="s">
        <v>29</v>
      </c>
      <c r="D3" s="27" t="s">
        <v>30</v>
      </c>
      <c r="E3" s="27" t="s">
        <v>31</v>
      </c>
      <c r="F3" s="31">
        <f t="shared" ref="F3:F10" si="0">E3*0.6</f>
        <v>36.78</v>
      </c>
      <c r="G3" s="29" t="s">
        <v>32</v>
      </c>
      <c r="H3" s="31">
        <f t="shared" ref="H3:H10" si="1">G3*0.4</f>
        <v>33.6</v>
      </c>
      <c r="I3" s="29" t="s">
        <v>30</v>
      </c>
      <c r="J3" s="31">
        <f t="shared" ref="J3:J10" si="2">F3+H3+I3</f>
        <v>73.38</v>
      </c>
      <c r="K3" s="11">
        <v>1</v>
      </c>
    </row>
    <row r="4" spans="1:11" ht="14.4">
      <c r="A4" s="26" t="s">
        <v>33</v>
      </c>
      <c r="B4" s="26">
        <v>10126011106</v>
      </c>
      <c r="C4" s="26" t="s">
        <v>34</v>
      </c>
      <c r="D4" s="27" t="s">
        <v>30</v>
      </c>
      <c r="E4" s="27" t="s">
        <v>35</v>
      </c>
      <c r="F4" s="31">
        <f t="shared" si="0"/>
        <v>36.51</v>
      </c>
      <c r="G4" s="29" t="s">
        <v>36</v>
      </c>
      <c r="H4" s="31">
        <f t="shared" si="1"/>
        <v>32.159999999999997</v>
      </c>
      <c r="I4" s="29" t="s">
        <v>30</v>
      </c>
      <c r="J4" s="31">
        <f t="shared" si="2"/>
        <v>71.67</v>
      </c>
      <c r="K4" s="11">
        <v>2</v>
      </c>
    </row>
    <row r="5" spans="1:11" ht="14.4">
      <c r="A5" s="26" t="s">
        <v>37</v>
      </c>
      <c r="B5" s="26">
        <v>10126011109</v>
      </c>
      <c r="C5" s="26" t="s">
        <v>38</v>
      </c>
      <c r="D5" s="30">
        <v>3</v>
      </c>
      <c r="E5" s="27" t="s">
        <v>39</v>
      </c>
      <c r="F5" s="31">
        <f t="shared" si="0"/>
        <v>36.659999999999997</v>
      </c>
      <c r="G5" s="29" t="s">
        <v>40</v>
      </c>
      <c r="H5" s="31">
        <f t="shared" si="1"/>
        <v>34.880000000000003</v>
      </c>
      <c r="I5" s="27"/>
      <c r="J5" s="31">
        <f t="shared" si="2"/>
        <v>71.540000000000006</v>
      </c>
      <c r="K5" s="11">
        <v>3</v>
      </c>
    </row>
    <row r="6" spans="1:11" ht="14.4">
      <c r="A6" s="26" t="s">
        <v>41</v>
      </c>
      <c r="B6" s="26">
        <v>10126011116</v>
      </c>
      <c r="C6" s="26" t="s">
        <v>42</v>
      </c>
      <c r="D6" s="30">
        <v>3</v>
      </c>
      <c r="E6" s="27" t="s">
        <v>43</v>
      </c>
      <c r="F6" s="31">
        <f t="shared" si="0"/>
        <v>34.799999999999997</v>
      </c>
      <c r="G6" s="29" t="s">
        <v>44</v>
      </c>
      <c r="H6" s="31">
        <f t="shared" si="1"/>
        <v>32.96</v>
      </c>
      <c r="I6" s="29" t="s">
        <v>30</v>
      </c>
      <c r="J6" s="31">
        <f t="shared" si="2"/>
        <v>70.760000000000005</v>
      </c>
      <c r="K6" s="11">
        <v>4</v>
      </c>
    </row>
    <row r="7" spans="1:11" ht="14.4">
      <c r="A7" s="26"/>
      <c r="B7" s="26"/>
      <c r="C7" s="26"/>
      <c r="D7" s="30"/>
      <c r="E7" s="27"/>
      <c r="F7" s="31"/>
      <c r="G7" s="29"/>
      <c r="H7" s="31"/>
      <c r="I7" s="29"/>
      <c r="J7" s="31"/>
      <c r="K7" s="11"/>
    </row>
    <row r="8" spans="1:11" ht="14.4">
      <c r="A8" s="26"/>
      <c r="B8" s="26"/>
      <c r="C8" s="26"/>
      <c r="D8" s="27"/>
      <c r="E8" s="27"/>
      <c r="F8" s="31"/>
      <c r="G8" s="29"/>
      <c r="H8" s="31"/>
      <c r="I8" s="27"/>
      <c r="J8" s="31"/>
      <c r="K8" s="11"/>
    </row>
    <row r="9" spans="1:11" ht="14.4">
      <c r="A9" s="26"/>
      <c r="B9" s="26"/>
      <c r="C9" s="26"/>
      <c r="D9" s="30"/>
      <c r="E9" s="27"/>
      <c r="F9" s="31"/>
      <c r="G9" s="29"/>
      <c r="H9" s="31"/>
      <c r="I9" s="27"/>
      <c r="J9" s="31"/>
      <c r="K9" s="11"/>
    </row>
    <row r="10" spans="1:11" ht="14.4">
      <c r="A10" s="26"/>
      <c r="B10" s="26"/>
      <c r="C10" s="26"/>
      <c r="D10" s="30"/>
      <c r="E10" s="27"/>
      <c r="F10" s="31"/>
      <c r="G10" s="29"/>
      <c r="H10" s="31"/>
      <c r="I10" s="27"/>
      <c r="J10" s="31"/>
      <c r="K10" s="11"/>
    </row>
  </sheetData>
  <sortState ref="A3:K10">
    <sortCondition descending="1" ref="J3:J10"/>
    <sortCondition descending="1" ref="A3:A10"/>
  </sortState>
  <mergeCells count="1">
    <mergeCell ref="A1:K1"/>
  </mergeCells>
  <phoneticPr fontId="20" type="noConversion"/>
  <pageMargins left="0.36944444444444402" right="0.18958333333333299" top="0.51944444444444404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K10" sqref="A10:K16"/>
    </sheetView>
  </sheetViews>
  <sheetFormatPr defaultColWidth="9" defaultRowHeight="13.8"/>
  <cols>
    <col min="1" max="1" width="17.69921875" customWidth="1"/>
    <col min="2" max="2" width="19" customWidth="1"/>
    <col min="3" max="3" width="24.09765625" customWidth="1"/>
    <col min="6" max="6" width="17.8984375" customWidth="1"/>
    <col min="7" max="7" width="8.796875"/>
    <col min="8" max="8" width="17.8984375" customWidth="1"/>
    <col min="9" max="10" width="8.796875"/>
    <col min="11" max="11" width="8.59765625" customWidth="1"/>
  </cols>
  <sheetData>
    <row r="1" spans="1:11" ht="34.799999999999997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4" customHeight="1">
      <c r="A2" s="23" t="s">
        <v>1</v>
      </c>
      <c r="B2" s="23" t="s">
        <v>2</v>
      </c>
      <c r="C2" s="24" t="s">
        <v>3</v>
      </c>
      <c r="D2" s="25" t="s">
        <v>4</v>
      </c>
      <c r="E2" s="23" t="s">
        <v>5</v>
      </c>
      <c r="F2" s="32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10" t="s">
        <v>11</v>
      </c>
    </row>
    <row r="3" spans="1:11" ht="14.4">
      <c r="A3" s="4" t="s">
        <v>46</v>
      </c>
      <c r="B3" s="4">
        <v>20126011815</v>
      </c>
      <c r="C3" s="5" t="s">
        <v>47</v>
      </c>
      <c r="D3" s="5" t="s">
        <v>48</v>
      </c>
      <c r="E3" s="4">
        <v>65.849999999999994</v>
      </c>
      <c r="F3" s="6">
        <f t="shared" ref="F3:F16" si="0">E3*0.6</f>
        <v>39.51</v>
      </c>
      <c r="G3" s="4">
        <v>86.8</v>
      </c>
      <c r="H3" s="6">
        <f t="shared" ref="H3:H16" si="1">G3*0.4</f>
        <v>34.72</v>
      </c>
      <c r="I3" s="4">
        <v>3</v>
      </c>
      <c r="J3" s="6">
        <f t="shared" ref="J3:J16" si="2">I3+H3+F3</f>
        <v>77.23</v>
      </c>
      <c r="K3" s="11">
        <v>1</v>
      </c>
    </row>
    <row r="4" spans="1:11" ht="14.4">
      <c r="A4" s="26" t="s">
        <v>49</v>
      </c>
      <c r="B4" s="26">
        <v>10126011126</v>
      </c>
      <c r="C4" s="26" t="s">
        <v>50</v>
      </c>
      <c r="D4" s="30">
        <v>6</v>
      </c>
      <c r="E4" s="27" t="s">
        <v>51</v>
      </c>
      <c r="F4" s="6">
        <f t="shared" si="0"/>
        <v>38.82</v>
      </c>
      <c r="G4" s="29" t="s">
        <v>52</v>
      </c>
      <c r="H4" s="6">
        <f t="shared" si="1"/>
        <v>33.944000000000003</v>
      </c>
      <c r="I4" s="27"/>
      <c r="J4" s="6">
        <f t="shared" si="2"/>
        <v>72.763999999999996</v>
      </c>
      <c r="K4" s="11">
        <v>2</v>
      </c>
    </row>
    <row r="5" spans="1:11" ht="14.4">
      <c r="A5" s="26" t="s">
        <v>53</v>
      </c>
      <c r="B5" s="26">
        <v>10126011124</v>
      </c>
      <c r="C5" s="26" t="s">
        <v>54</v>
      </c>
      <c r="D5" s="30">
        <v>6</v>
      </c>
      <c r="E5" s="27" t="s">
        <v>55</v>
      </c>
      <c r="F5" s="6">
        <f t="shared" si="0"/>
        <v>35.520000000000003</v>
      </c>
      <c r="G5" s="29" t="s">
        <v>56</v>
      </c>
      <c r="H5" s="6">
        <f t="shared" si="1"/>
        <v>31.824000000000002</v>
      </c>
      <c r="I5" s="29" t="s">
        <v>30</v>
      </c>
      <c r="J5" s="6">
        <f t="shared" si="2"/>
        <v>70.343999999999994</v>
      </c>
      <c r="K5" s="11">
        <v>3</v>
      </c>
    </row>
    <row r="6" spans="1:11" ht="14.4">
      <c r="A6" s="4" t="s">
        <v>57</v>
      </c>
      <c r="B6" s="4">
        <v>20126011802</v>
      </c>
      <c r="C6" s="5" t="s">
        <v>58</v>
      </c>
      <c r="D6" s="5" t="s">
        <v>48</v>
      </c>
      <c r="E6" s="4">
        <v>57.65</v>
      </c>
      <c r="F6" s="6">
        <f t="shared" si="0"/>
        <v>34.590000000000003</v>
      </c>
      <c r="G6" s="4">
        <v>81</v>
      </c>
      <c r="H6" s="6">
        <f t="shared" si="1"/>
        <v>32.4</v>
      </c>
      <c r="I6" s="4">
        <v>3</v>
      </c>
      <c r="J6" s="6">
        <f t="shared" si="2"/>
        <v>69.989999999999995</v>
      </c>
      <c r="K6" s="11">
        <v>4</v>
      </c>
    </row>
    <row r="7" spans="1:11" ht="14.4">
      <c r="A7" s="26" t="s">
        <v>59</v>
      </c>
      <c r="B7" s="26">
        <v>10126011123</v>
      </c>
      <c r="C7" s="26" t="s">
        <v>60</v>
      </c>
      <c r="D7" s="30">
        <v>6</v>
      </c>
      <c r="E7" s="27" t="s">
        <v>61</v>
      </c>
      <c r="F7" s="6">
        <f t="shared" si="0"/>
        <v>37.44</v>
      </c>
      <c r="G7" s="29" t="s">
        <v>62</v>
      </c>
      <c r="H7" s="6">
        <f t="shared" si="1"/>
        <v>31.84</v>
      </c>
      <c r="I7" s="27"/>
      <c r="J7" s="6">
        <f t="shared" si="2"/>
        <v>69.28</v>
      </c>
      <c r="K7" s="11">
        <v>5</v>
      </c>
    </row>
    <row r="8" spans="1:11" ht="14.4">
      <c r="A8" s="26" t="s">
        <v>63</v>
      </c>
      <c r="B8" s="26">
        <v>10126011120</v>
      </c>
      <c r="C8" s="26" t="s">
        <v>64</v>
      </c>
      <c r="D8" s="30">
        <v>6</v>
      </c>
      <c r="E8" s="27" t="s">
        <v>65</v>
      </c>
      <c r="F8" s="6">
        <f t="shared" si="0"/>
        <v>33.270000000000003</v>
      </c>
      <c r="G8" s="29" t="s">
        <v>66</v>
      </c>
      <c r="H8" s="6">
        <f t="shared" si="1"/>
        <v>32.92</v>
      </c>
      <c r="I8" s="29" t="s">
        <v>30</v>
      </c>
      <c r="J8" s="6">
        <f t="shared" si="2"/>
        <v>69.19</v>
      </c>
      <c r="K8" s="11">
        <v>6</v>
      </c>
    </row>
    <row r="9" spans="1:11" ht="14.4">
      <c r="A9" s="4" t="s">
        <v>67</v>
      </c>
      <c r="B9" s="4">
        <v>20126011821</v>
      </c>
      <c r="C9" s="5" t="s">
        <v>68</v>
      </c>
      <c r="D9" s="5" t="s">
        <v>48</v>
      </c>
      <c r="E9" s="4">
        <v>54.25</v>
      </c>
      <c r="F9" s="6">
        <f t="shared" si="0"/>
        <v>32.549999999999997</v>
      </c>
      <c r="G9" s="4">
        <v>79.3</v>
      </c>
      <c r="H9" s="6">
        <f t="shared" si="1"/>
        <v>31.72</v>
      </c>
      <c r="I9" s="4">
        <v>3</v>
      </c>
      <c r="J9" s="6">
        <f t="shared" si="2"/>
        <v>67.27</v>
      </c>
      <c r="K9" s="11">
        <v>7</v>
      </c>
    </row>
    <row r="10" spans="1:11" ht="14.4">
      <c r="A10" s="26"/>
      <c r="B10" s="26"/>
      <c r="C10" s="26"/>
      <c r="D10" s="30"/>
      <c r="E10" s="27"/>
      <c r="F10" s="6"/>
      <c r="G10" s="29"/>
      <c r="H10" s="6"/>
      <c r="I10" s="29"/>
      <c r="J10" s="6"/>
      <c r="K10" s="11"/>
    </row>
    <row r="11" spans="1:11" ht="14.4">
      <c r="A11" s="4"/>
      <c r="B11" s="4"/>
      <c r="C11" s="5"/>
      <c r="D11" s="5"/>
      <c r="E11" s="4"/>
      <c r="F11" s="6"/>
      <c r="G11" s="4"/>
      <c r="H11" s="6"/>
      <c r="I11" s="4"/>
      <c r="J11" s="6"/>
      <c r="K11" s="11"/>
    </row>
    <row r="12" spans="1:11" ht="14.4">
      <c r="A12" s="4"/>
      <c r="B12" s="4"/>
      <c r="C12" s="5"/>
      <c r="D12" s="5"/>
      <c r="E12" s="4"/>
      <c r="F12" s="6"/>
      <c r="G12" s="4"/>
      <c r="H12" s="6"/>
      <c r="I12" s="4"/>
      <c r="J12" s="6"/>
      <c r="K12" s="11"/>
    </row>
    <row r="13" spans="1:11" ht="14.4">
      <c r="A13" s="26"/>
      <c r="B13" s="26"/>
      <c r="C13" s="26"/>
      <c r="D13" s="30"/>
      <c r="E13" s="27"/>
      <c r="F13" s="6"/>
      <c r="G13" s="29"/>
      <c r="H13" s="6"/>
      <c r="I13" s="27"/>
      <c r="J13" s="6"/>
      <c r="K13" s="11"/>
    </row>
    <row r="14" spans="1:11" ht="14.4">
      <c r="A14" s="4"/>
      <c r="B14" s="4"/>
      <c r="C14" s="5"/>
      <c r="D14" s="5"/>
      <c r="E14" s="4"/>
      <c r="F14" s="6"/>
      <c r="G14" s="4"/>
      <c r="H14" s="6"/>
      <c r="I14" s="4"/>
      <c r="J14" s="6"/>
      <c r="K14" s="11"/>
    </row>
    <row r="15" spans="1:11" ht="14.4">
      <c r="A15" s="26"/>
      <c r="B15" s="26"/>
      <c r="C15" s="26"/>
      <c r="D15" s="30"/>
      <c r="E15" s="27"/>
      <c r="F15" s="6"/>
      <c r="G15" s="29"/>
      <c r="H15" s="6"/>
      <c r="I15" s="27"/>
      <c r="J15" s="6"/>
      <c r="K15" s="11"/>
    </row>
    <row r="16" spans="1:11" ht="14.4">
      <c r="A16" s="33"/>
      <c r="B16" s="33"/>
      <c r="C16" s="34"/>
      <c r="D16" s="34"/>
      <c r="E16" s="33"/>
      <c r="F16" s="6"/>
      <c r="G16" s="33"/>
      <c r="H16" s="6"/>
      <c r="I16" s="33"/>
      <c r="J16" s="6"/>
      <c r="K16" s="11"/>
    </row>
  </sheetData>
  <sortState ref="A3:K16">
    <sortCondition descending="1" ref="J3:J16"/>
    <sortCondition descending="1" ref="A3:A16"/>
  </sortState>
  <mergeCells count="1">
    <mergeCell ref="A1:K1"/>
  </mergeCells>
  <phoneticPr fontId="20" type="noConversion"/>
  <pageMargins left="0.31944444444444398" right="0.16944444444444401" top="0.53958333333333297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C27" sqref="C27"/>
    </sheetView>
  </sheetViews>
  <sheetFormatPr defaultColWidth="9" defaultRowHeight="13.8"/>
  <cols>
    <col min="1" max="1" width="14.296875" customWidth="1"/>
    <col min="2" max="2" width="20.59765625" customWidth="1"/>
    <col min="3" max="3" width="23.09765625" customWidth="1"/>
    <col min="4" max="4" width="9.796875" customWidth="1"/>
    <col min="6" max="6" width="17.8984375" customWidth="1"/>
    <col min="7" max="7" width="8.796875"/>
    <col min="8" max="8" width="17.8984375" customWidth="1"/>
    <col min="9" max="10" width="8.796875"/>
  </cols>
  <sheetData>
    <row r="1" spans="1:11" ht="41.4" customHeight="1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2.8" customHeight="1">
      <c r="A2" s="23" t="s">
        <v>1</v>
      </c>
      <c r="B2" s="23" t="s">
        <v>2</v>
      </c>
      <c r="C2" s="24" t="s">
        <v>3</v>
      </c>
      <c r="D2" s="25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10" t="s">
        <v>11</v>
      </c>
    </row>
    <row r="3" spans="1:11" ht="14.4">
      <c r="A3" s="26" t="s">
        <v>70</v>
      </c>
      <c r="B3" s="26">
        <v>10126011406</v>
      </c>
      <c r="C3" s="26" t="s">
        <v>71</v>
      </c>
      <c r="D3" s="27" t="s">
        <v>72</v>
      </c>
      <c r="E3" s="27" t="s">
        <v>73</v>
      </c>
      <c r="F3" s="28">
        <f>E3*0.6</f>
        <v>32.01</v>
      </c>
      <c r="G3" s="29" t="s">
        <v>74</v>
      </c>
      <c r="H3" s="28">
        <f>G3*0.4</f>
        <v>33.463999999999999</v>
      </c>
      <c r="I3" s="27"/>
      <c r="J3" s="31">
        <f>H3+F3</f>
        <v>65.474000000000004</v>
      </c>
      <c r="K3" s="11">
        <v>1</v>
      </c>
    </row>
    <row r="4" spans="1:11" ht="14.4">
      <c r="A4" s="26" t="s">
        <v>75</v>
      </c>
      <c r="B4" s="26">
        <v>10126011411</v>
      </c>
      <c r="C4" s="26" t="s">
        <v>76</v>
      </c>
      <c r="D4" s="30">
        <v>7</v>
      </c>
      <c r="E4" s="27" t="s">
        <v>77</v>
      </c>
      <c r="F4" s="28">
        <f t="shared" ref="F4:F6" si="0">E4*0.6</f>
        <v>29.19</v>
      </c>
      <c r="G4" s="29" t="s">
        <v>78</v>
      </c>
      <c r="H4" s="28">
        <f t="shared" ref="H4:H6" si="1">G4*0.4</f>
        <v>33.816000000000003</v>
      </c>
      <c r="I4" s="27"/>
      <c r="J4" s="31">
        <f t="shared" ref="J4:J6" si="2">H4+F4</f>
        <v>63.006</v>
      </c>
      <c r="K4" s="11">
        <v>2</v>
      </c>
    </row>
    <row r="5" spans="1:11" ht="14.4">
      <c r="A5" s="26"/>
      <c r="B5" s="26"/>
      <c r="C5" s="26"/>
      <c r="D5" s="27"/>
      <c r="E5" s="27"/>
      <c r="F5" s="28"/>
      <c r="G5" s="29"/>
      <c r="H5" s="28"/>
      <c r="I5" s="27"/>
      <c r="J5" s="31"/>
      <c r="K5" s="11"/>
    </row>
    <row r="6" spans="1:11" ht="14.4">
      <c r="A6" s="26"/>
      <c r="B6" s="26"/>
      <c r="C6" s="26"/>
      <c r="D6" s="27"/>
      <c r="E6" s="27"/>
      <c r="F6" s="28"/>
      <c r="G6" s="29"/>
      <c r="H6" s="28"/>
      <c r="I6" s="27"/>
      <c r="J6" s="31"/>
      <c r="K6" s="11"/>
    </row>
  </sheetData>
  <mergeCells count="1">
    <mergeCell ref="A1:K1"/>
  </mergeCells>
  <phoneticPr fontId="20" type="noConversion"/>
  <pageMargins left="0.56944444444444398" right="0.16944444444444401" top="0.469444444444444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selection activeCell="A4" sqref="A4:K4"/>
    </sheetView>
  </sheetViews>
  <sheetFormatPr defaultColWidth="9" defaultRowHeight="13.8"/>
  <cols>
    <col min="1" max="1" width="15" customWidth="1"/>
    <col min="2" max="2" width="18.5" customWidth="1"/>
    <col min="3" max="3" width="26.8984375" customWidth="1"/>
    <col min="6" max="6" width="17.8984375" customWidth="1"/>
    <col min="7" max="7" width="9.796875" customWidth="1"/>
    <col min="8" max="8" width="17.8984375" customWidth="1"/>
    <col min="9" max="10" width="8.796875"/>
  </cols>
  <sheetData>
    <row r="1" spans="1:11" ht="34.799999999999997" customHeight="1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.6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80</v>
      </c>
      <c r="B3" s="7">
        <v>10126011508</v>
      </c>
      <c r="C3" s="7" t="s">
        <v>81</v>
      </c>
      <c r="D3" s="9" t="s">
        <v>82</v>
      </c>
      <c r="E3" s="9" t="s">
        <v>83</v>
      </c>
      <c r="F3" s="14">
        <f>E3*0.6</f>
        <v>31.47</v>
      </c>
      <c r="G3" s="9" t="s">
        <v>84</v>
      </c>
      <c r="H3" s="14">
        <f>G3*0.4</f>
        <v>34.24</v>
      </c>
      <c r="I3" s="9"/>
      <c r="J3" s="14">
        <f>F3+H3</f>
        <v>65.709999999999994</v>
      </c>
      <c r="K3" s="11">
        <v>1</v>
      </c>
    </row>
    <row r="4" spans="1:11" ht="14.4">
      <c r="A4" s="7"/>
      <c r="B4" s="7"/>
      <c r="C4" s="7"/>
      <c r="D4" s="8"/>
      <c r="E4" s="9"/>
      <c r="F4" s="14"/>
      <c r="G4" s="9"/>
      <c r="H4" s="14"/>
      <c r="I4" s="9"/>
      <c r="J4" s="9"/>
      <c r="K4" s="11"/>
    </row>
  </sheetData>
  <sortState ref="A3:K4">
    <sortCondition descending="1" ref="J3:J4"/>
    <sortCondition descending="1" ref="A3:A4"/>
  </sortState>
  <mergeCells count="1">
    <mergeCell ref="A1:K1"/>
  </mergeCells>
  <phoneticPr fontId="20" type="noConversion"/>
  <pageMargins left="0.36944444444444402" right="0.16944444444444401" top="0.6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12" sqref="A12:K19"/>
    </sheetView>
  </sheetViews>
  <sheetFormatPr defaultColWidth="9" defaultRowHeight="13.8"/>
  <cols>
    <col min="1" max="1" width="16.796875" customWidth="1"/>
    <col min="2" max="2" width="19.796875" customWidth="1"/>
    <col min="3" max="3" width="24" customWidth="1"/>
    <col min="6" max="6" width="17.8984375" customWidth="1"/>
    <col min="7" max="7" width="8.796875" style="15"/>
    <col min="8" max="8" width="17.8984375" customWidth="1"/>
    <col min="9" max="10" width="8.796875"/>
    <col min="11" max="11" width="9" customWidth="1"/>
  </cols>
  <sheetData>
    <row r="1" spans="1:11" ht="42.6" customHeight="1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5.8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2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87</v>
      </c>
      <c r="B3" s="7">
        <v>10126011426</v>
      </c>
      <c r="C3" s="7" t="s">
        <v>88</v>
      </c>
      <c r="D3" s="8">
        <v>13</v>
      </c>
      <c r="E3" s="13">
        <v>70.05</v>
      </c>
      <c r="F3" s="13">
        <f t="shared" ref="F3:F19" si="0">E3*0.6</f>
        <v>42.029999999999994</v>
      </c>
      <c r="G3" s="13">
        <v>80.2</v>
      </c>
      <c r="H3" s="13">
        <f t="shared" ref="H3:H19" si="1">G3*0.4</f>
        <v>32.080000000000005</v>
      </c>
      <c r="I3" s="13">
        <v>3</v>
      </c>
      <c r="J3" s="13">
        <f t="shared" ref="J3:J19" si="2">I3+H3+F3</f>
        <v>77.11</v>
      </c>
      <c r="K3" s="11">
        <v>1</v>
      </c>
    </row>
    <row r="4" spans="1:11" ht="14.4">
      <c r="A4" s="7" t="s">
        <v>89</v>
      </c>
      <c r="B4" s="7">
        <v>10126011130</v>
      </c>
      <c r="C4" s="7" t="s">
        <v>90</v>
      </c>
      <c r="D4" s="8">
        <v>13</v>
      </c>
      <c r="E4" s="13" t="s">
        <v>91</v>
      </c>
      <c r="F4" s="13">
        <f t="shared" si="0"/>
        <v>40.35</v>
      </c>
      <c r="G4" s="13">
        <v>84.8</v>
      </c>
      <c r="H4" s="13">
        <f t="shared" si="1"/>
        <v>33.92</v>
      </c>
      <c r="I4" s="13"/>
      <c r="J4" s="13">
        <f t="shared" si="2"/>
        <v>74.27000000000001</v>
      </c>
      <c r="K4" s="11">
        <v>2</v>
      </c>
    </row>
    <row r="5" spans="1:11" ht="14.4">
      <c r="A5" s="7" t="s">
        <v>92</v>
      </c>
      <c r="B5" s="7">
        <v>10126011417</v>
      </c>
      <c r="C5" s="7" t="s">
        <v>93</v>
      </c>
      <c r="D5" s="8">
        <v>13</v>
      </c>
      <c r="E5" s="13" t="s">
        <v>94</v>
      </c>
      <c r="F5" s="13">
        <f t="shared" si="0"/>
        <v>38.79</v>
      </c>
      <c r="G5" s="13">
        <v>87</v>
      </c>
      <c r="H5" s="13">
        <f t="shared" si="1"/>
        <v>34.800000000000004</v>
      </c>
      <c r="I5" s="13"/>
      <c r="J5" s="13">
        <f t="shared" si="2"/>
        <v>73.59</v>
      </c>
      <c r="K5" s="11">
        <v>3</v>
      </c>
    </row>
    <row r="6" spans="1:11" ht="14.4">
      <c r="A6" s="4" t="s">
        <v>95</v>
      </c>
      <c r="B6" s="4">
        <v>20126011814</v>
      </c>
      <c r="C6" s="5" t="s">
        <v>96</v>
      </c>
      <c r="D6" s="5" t="s">
        <v>97</v>
      </c>
      <c r="E6" s="6">
        <v>64.05</v>
      </c>
      <c r="F6" s="13">
        <f t="shared" si="0"/>
        <v>38.43</v>
      </c>
      <c r="G6" s="6">
        <v>79.52</v>
      </c>
      <c r="H6" s="13">
        <f t="shared" si="1"/>
        <v>31.808</v>
      </c>
      <c r="I6" s="6">
        <v>3</v>
      </c>
      <c r="J6" s="13">
        <f t="shared" si="2"/>
        <v>73.238</v>
      </c>
      <c r="K6" s="11">
        <v>4</v>
      </c>
    </row>
    <row r="7" spans="1:11" ht="14.4">
      <c r="A7" s="7" t="s">
        <v>98</v>
      </c>
      <c r="B7" s="7">
        <v>10126011427</v>
      </c>
      <c r="C7" s="7" t="s">
        <v>99</v>
      </c>
      <c r="D7" s="8">
        <v>13</v>
      </c>
      <c r="E7" s="13" t="s">
        <v>100</v>
      </c>
      <c r="F7" s="13">
        <f t="shared" si="0"/>
        <v>37.949999999999996</v>
      </c>
      <c r="G7" s="13">
        <v>85.8</v>
      </c>
      <c r="H7" s="13">
        <f t="shared" si="1"/>
        <v>34.32</v>
      </c>
      <c r="I7" s="13"/>
      <c r="J7" s="13">
        <f t="shared" si="2"/>
        <v>72.27</v>
      </c>
      <c r="K7" s="11">
        <v>5</v>
      </c>
    </row>
    <row r="8" spans="1:11" ht="14.4">
      <c r="A8" s="7" t="s">
        <v>101</v>
      </c>
      <c r="B8" s="7">
        <v>10126011415</v>
      </c>
      <c r="C8" s="7" t="s">
        <v>102</v>
      </c>
      <c r="D8" s="8">
        <v>13</v>
      </c>
      <c r="E8" s="13">
        <v>58.9</v>
      </c>
      <c r="F8" s="13">
        <f t="shared" si="0"/>
        <v>35.339999999999996</v>
      </c>
      <c r="G8" s="13">
        <v>82.5</v>
      </c>
      <c r="H8" s="13">
        <f t="shared" si="1"/>
        <v>33</v>
      </c>
      <c r="I8" s="13">
        <v>3</v>
      </c>
      <c r="J8" s="13">
        <f t="shared" si="2"/>
        <v>71.34</v>
      </c>
      <c r="K8" s="11">
        <v>6</v>
      </c>
    </row>
    <row r="9" spans="1:11" ht="14.4">
      <c r="A9" s="7" t="s">
        <v>103</v>
      </c>
      <c r="B9" s="7">
        <v>10126011129</v>
      </c>
      <c r="C9" s="7" t="s">
        <v>104</v>
      </c>
      <c r="D9" s="8">
        <v>13</v>
      </c>
      <c r="E9" s="13" t="s">
        <v>105</v>
      </c>
      <c r="F9" s="13">
        <f t="shared" si="0"/>
        <v>33.75</v>
      </c>
      <c r="G9" s="13">
        <v>84.2</v>
      </c>
      <c r="H9" s="13">
        <f t="shared" si="1"/>
        <v>33.68</v>
      </c>
      <c r="I9" s="13">
        <v>3</v>
      </c>
      <c r="J9" s="13">
        <f t="shared" si="2"/>
        <v>70.430000000000007</v>
      </c>
      <c r="K9" s="11">
        <v>7</v>
      </c>
    </row>
    <row r="10" spans="1:11" ht="14.4">
      <c r="A10" s="7" t="s">
        <v>106</v>
      </c>
      <c r="B10" s="7">
        <v>10126011424</v>
      </c>
      <c r="C10" s="7" t="s">
        <v>107</v>
      </c>
      <c r="D10" s="8">
        <v>13</v>
      </c>
      <c r="E10" s="13">
        <v>61.4</v>
      </c>
      <c r="F10" s="13">
        <f t="shared" si="0"/>
        <v>36.839999999999996</v>
      </c>
      <c r="G10" s="13">
        <v>80</v>
      </c>
      <c r="H10" s="13">
        <f t="shared" si="1"/>
        <v>32</v>
      </c>
      <c r="I10" s="13"/>
      <c r="J10" s="13">
        <f t="shared" si="2"/>
        <v>68.84</v>
      </c>
      <c r="K10" s="11">
        <v>8</v>
      </c>
    </row>
    <row r="11" spans="1:11" ht="14.4">
      <c r="A11" s="9" t="s">
        <v>108</v>
      </c>
      <c r="B11" s="7">
        <v>10126011423</v>
      </c>
      <c r="C11" s="7" t="s">
        <v>109</v>
      </c>
      <c r="D11" s="8">
        <v>13</v>
      </c>
      <c r="E11" s="13" t="s">
        <v>110</v>
      </c>
      <c r="F11" s="13">
        <f t="shared" si="0"/>
        <v>34.529999999999994</v>
      </c>
      <c r="G11" s="13">
        <v>84.12</v>
      </c>
      <c r="H11" s="13">
        <f t="shared" si="1"/>
        <v>33.648000000000003</v>
      </c>
      <c r="I11" s="13"/>
      <c r="J11" s="13">
        <f t="shared" si="2"/>
        <v>68.177999999999997</v>
      </c>
      <c r="K11" s="11">
        <v>9</v>
      </c>
    </row>
    <row r="12" spans="1:11" ht="14.4">
      <c r="A12" s="7"/>
      <c r="B12" s="7"/>
      <c r="C12" s="7"/>
      <c r="D12" s="8"/>
      <c r="E12" s="13"/>
      <c r="F12" s="13"/>
      <c r="G12" s="13"/>
      <c r="H12" s="13"/>
      <c r="I12" s="13"/>
      <c r="J12" s="13"/>
      <c r="K12" s="11"/>
    </row>
    <row r="13" spans="1:11" ht="14.4">
      <c r="A13" s="7"/>
      <c r="B13" s="7"/>
      <c r="C13" s="7"/>
      <c r="D13" s="8"/>
      <c r="E13" s="13"/>
      <c r="F13" s="13"/>
      <c r="G13" s="13"/>
      <c r="H13" s="13"/>
      <c r="I13" s="13"/>
      <c r="J13" s="13"/>
      <c r="K13" s="11"/>
    </row>
    <row r="14" spans="1:11" ht="14.4">
      <c r="A14" s="7"/>
      <c r="B14" s="7"/>
      <c r="C14" s="7"/>
      <c r="D14" s="8"/>
      <c r="E14" s="13"/>
      <c r="F14" s="13"/>
      <c r="G14" s="13"/>
      <c r="H14" s="13"/>
      <c r="I14" s="13"/>
      <c r="J14" s="13"/>
      <c r="K14" s="11"/>
    </row>
    <row r="15" spans="1:11" ht="14.4">
      <c r="A15" s="7"/>
      <c r="B15" s="7"/>
      <c r="C15" s="7"/>
      <c r="D15" s="8"/>
      <c r="E15" s="13"/>
      <c r="F15" s="13"/>
      <c r="G15" s="13"/>
      <c r="H15" s="13"/>
      <c r="I15" s="13"/>
      <c r="J15" s="13"/>
      <c r="K15" s="11"/>
    </row>
    <row r="16" spans="1:11" ht="14.4">
      <c r="A16" s="7"/>
      <c r="B16" s="7"/>
      <c r="C16" s="7"/>
      <c r="D16" s="8"/>
      <c r="E16" s="13"/>
      <c r="F16" s="13"/>
      <c r="G16" s="13"/>
      <c r="H16" s="13"/>
      <c r="I16" s="13"/>
      <c r="J16" s="13"/>
      <c r="K16" s="11"/>
    </row>
    <row r="17" spans="1:11" ht="14.4">
      <c r="A17" s="7"/>
      <c r="B17" s="7"/>
      <c r="C17" s="7"/>
      <c r="D17" s="8"/>
      <c r="E17" s="13"/>
      <c r="F17" s="13"/>
      <c r="G17" s="13"/>
      <c r="H17" s="13"/>
      <c r="I17" s="13"/>
      <c r="J17" s="13"/>
      <c r="K17" s="11"/>
    </row>
    <row r="18" spans="1:11" ht="14.4">
      <c r="A18" s="7"/>
      <c r="B18" s="7"/>
      <c r="C18" s="7"/>
      <c r="D18" s="9"/>
      <c r="E18" s="13"/>
      <c r="F18" s="13"/>
      <c r="G18" s="13"/>
      <c r="H18" s="13"/>
      <c r="I18" s="13"/>
      <c r="J18" s="13"/>
      <c r="K18" s="11"/>
    </row>
    <row r="19" spans="1:11" ht="14.4">
      <c r="A19" s="7"/>
      <c r="B19" s="7"/>
      <c r="C19" s="7"/>
      <c r="D19" s="8"/>
      <c r="E19" s="13"/>
      <c r="F19" s="13"/>
      <c r="G19" s="13"/>
      <c r="H19" s="13"/>
      <c r="I19" s="13"/>
      <c r="J19" s="13"/>
      <c r="K19" s="11"/>
    </row>
  </sheetData>
  <sortState ref="A3:K20">
    <sortCondition descending="1" ref="J3:J20"/>
    <sortCondition descending="1" ref="A3:A20"/>
  </sortState>
  <mergeCells count="1">
    <mergeCell ref="A1:K1"/>
  </mergeCells>
  <phoneticPr fontId="20" type="noConversion"/>
  <pageMargins left="0.219444444444444" right="0.15972222222222199" top="0.389583333333333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selection activeCell="A12" sqref="A12:K19"/>
    </sheetView>
  </sheetViews>
  <sheetFormatPr defaultColWidth="9" defaultRowHeight="13.8"/>
  <cols>
    <col min="1" max="1" width="18.09765625" customWidth="1"/>
    <col min="2" max="2" width="17.8984375" customWidth="1"/>
    <col min="3" max="3" width="24.296875" customWidth="1"/>
    <col min="6" max="6" width="17.8984375" customWidth="1"/>
    <col min="7" max="7" width="8.796875" style="15"/>
    <col min="8" max="8" width="17.8984375" customWidth="1"/>
    <col min="9" max="10" width="8.796875"/>
  </cols>
  <sheetData>
    <row r="1" spans="1:11" ht="37.200000000000003" customHeight="1">
      <c r="A1" s="40" t="s">
        <v>112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5.8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2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7" t="s">
        <v>113</v>
      </c>
      <c r="B3" s="7">
        <v>10126011314</v>
      </c>
      <c r="C3" s="7" t="s">
        <v>114</v>
      </c>
      <c r="D3" s="8">
        <v>14</v>
      </c>
      <c r="E3" s="9" t="s">
        <v>115</v>
      </c>
      <c r="F3" s="13">
        <f t="shared" ref="F3:F19" si="0">E3*0.6</f>
        <v>37.229999999999997</v>
      </c>
      <c r="G3" s="13">
        <v>83.22</v>
      </c>
      <c r="H3" s="13">
        <f t="shared" ref="H3:H19" si="1">G3*0.4</f>
        <v>33.288000000000004</v>
      </c>
      <c r="I3" s="9"/>
      <c r="J3" s="13">
        <f t="shared" ref="J3:J19" si="2">F3+H3+I3</f>
        <v>70.518000000000001</v>
      </c>
      <c r="K3" s="11">
        <v>1</v>
      </c>
    </row>
    <row r="4" spans="1:11" ht="14.4">
      <c r="A4" s="7" t="s">
        <v>116</v>
      </c>
      <c r="B4" s="7">
        <v>10126011309</v>
      </c>
      <c r="C4" s="7" t="s">
        <v>117</v>
      </c>
      <c r="D4" s="8">
        <v>14</v>
      </c>
      <c r="E4" s="9" t="s">
        <v>118</v>
      </c>
      <c r="F4" s="13">
        <f t="shared" si="0"/>
        <v>31.62</v>
      </c>
      <c r="G4" s="13">
        <v>83.72</v>
      </c>
      <c r="H4" s="13">
        <f t="shared" si="1"/>
        <v>33.488</v>
      </c>
      <c r="I4" s="9" t="s">
        <v>30</v>
      </c>
      <c r="J4" s="13">
        <f t="shared" si="2"/>
        <v>68.108000000000004</v>
      </c>
      <c r="K4" s="11">
        <v>2</v>
      </c>
    </row>
    <row r="5" spans="1:11" ht="14.4">
      <c r="A5" s="7" t="s">
        <v>119</v>
      </c>
      <c r="B5" s="7">
        <v>10126011307</v>
      </c>
      <c r="C5" s="7" t="s">
        <v>120</v>
      </c>
      <c r="D5" s="9" t="s">
        <v>121</v>
      </c>
      <c r="E5" s="9" t="s">
        <v>122</v>
      </c>
      <c r="F5" s="13">
        <f t="shared" si="0"/>
        <v>31.589999999999996</v>
      </c>
      <c r="G5" s="13">
        <v>83.56</v>
      </c>
      <c r="H5" s="13">
        <f t="shared" si="1"/>
        <v>33.423999999999999</v>
      </c>
      <c r="I5" s="9" t="s">
        <v>30</v>
      </c>
      <c r="J5" s="13">
        <f t="shared" si="2"/>
        <v>68.013999999999996</v>
      </c>
      <c r="K5" s="11">
        <v>3</v>
      </c>
    </row>
    <row r="6" spans="1:11" ht="14.4">
      <c r="A6" s="7" t="s">
        <v>123</v>
      </c>
      <c r="B6" s="7">
        <v>10126011312</v>
      </c>
      <c r="C6" s="7" t="s">
        <v>124</v>
      </c>
      <c r="D6" s="8">
        <v>14</v>
      </c>
      <c r="E6" s="9" t="s">
        <v>125</v>
      </c>
      <c r="F6" s="13">
        <f t="shared" si="0"/>
        <v>33.33</v>
      </c>
      <c r="G6" s="13">
        <v>82.7</v>
      </c>
      <c r="H6" s="13">
        <f t="shared" si="1"/>
        <v>33.080000000000005</v>
      </c>
      <c r="I6" s="9"/>
      <c r="J6" s="13">
        <f t="shared" si="2"/>
        <v>66.41</v>
      </c>
      <c r="K6" s="11">
        <v>4</v>
      </c>
    </row>
    <row r="7" spans="1:11" ht="14.4">
      <c r="A7" s="7" t="s">
        <v>126</v>
      </c>
      <c r="B7" s="7">
        <v>10126011315</v>
      </c>
      <c r="C7" s="7" t="s">
        <v>127</v>
      </c>
      <c r="D7" s="8">
        <v>14</v>
      </c>
      <c r="E7" s="9" t="s">
        <v>128</v>
      </c>
      <c r="F7" s="13">
        <f t="shared" si="0"/>
        <v>31.049999999999997</v>
      </c>
      <c r="G7" s="13">
        <v>80</v>
      </c>
      <c r="H7" s="13">
        <f t="shared" si="1"/>
        <v>32</v>
      </c>
      <c r="I7" s="9" t="s">
        <v>30</v>
      </c>
      <c r="J7" s="13">
        <f t="shared" si="2"/>
        <v>66.05</v>
      </c>
      <c r="K7" s="11">
        <v>5</v>
      </c>
    </row>
    <row r="8" spans="1:11" ht="14.4">
      <c r="A8" s="7" t="s">
        <v>129</v>
      </c>
      <c r="B8" s="7">
        <v>10126011305</v>
      </c>
      <c r="C8" s="7" t="s">
        <v>130</v>
      </c>
      <c r="D8" s="9" t="s">
        <v>121</v>
      </c>
      <c r="E8" s="9" t="s">
        <v>111</v>
      </c>
      <c r="F8" s="13">
        <f t="shared" si="0"/>
        <v>30.509999999999998</v>
      </c>
      <c r="G8" s="13">
        <v>86.4</v>
      </c>
      <c r="H8" s="13">
        <f t="shared" si="1"/>
        <v>34.56</v>
      </c>
      <c r="I8" s="9"/>
      <c r="J8" s="13">
        <f t="shared" si="2"/>
        <v>65.069999999999993</v>
      </c>
      <c r="K8" s="11">
        <v>6</v>
      </c>
    </row>
    <row r="9" spans="1:11" ht="14.4">
      <c r="A9" s="4" t="s">
        <v>131</v>
      </c>
      <c r="B9" s="4">
        <v>20126011812</v>
      </c>
      <c r="C9" s="5" t="s">
        <v>132</v>
      </c>
      <c r="D9" s="5" t="s">
        <v>133</v>
      </c>
      <c r="E9" s="4">
        <v>46.05</v>
      </c>
      <c r="F9" s="13">
        <f t="shared" si="0"/>
        <v>27.63</v>
      </c>
      <c r="G9" s="6">
        <v>83.98</v>
      </c>
      <c r="H9" s="13">
        <f t="shared" si="1"/>
        <v>33.592000000000006</v>
      </c>
      <c r="I9" s="4">
        <v>3</v>
      </c>
      <c r="J9" s="13">
        <f t="shared" si="2"/>
        <v>64.222000000000008</v>
      </c>
      <c r="K9" s="11">
        <v>7</v>
      </c>
    </row>
    <row r="10" spans="1:11" ht="14.4">
      <c r="A10" s="7" t="s">
        <v>134</v>
      </c>
      <c r="B10" s="7">
        <v>10126011313</v>
      </c>
      <c r="C10" s="7" t="s">
        <v>135</v>
      </c>
      <c r="D10" s="8">
        <v>14</v>
      </c>
      <c r="E10" s="9" t="s">
        <v>136</v>
      </c>
      <c r="F10" s="13">
        <f t="shared" si="0"/>
        <v>28.92</v>
      </c>
      <c r="G10" s="13">
        <v>87.4</v>
      </c>
      <c r="H10" s="13">
        <f t="shared" si="1"/>
        <v>34.96</v>
      </c>
      <c r="I10" s="9"/>
      <c r="J10" s="13">
        <f t="shared" si="2"/>
        <v>63.88</v>
      </c>
      <c r="K10" s="11">
        <v>8</v>
      </c>
    </row>
    <row r="11" spans="1:11" ht="14.4">
      <c r="A11" s="7" t="s">
        <v>137</v>
      </c>
      <c r="B11" s="7">
        <v>10126011308</v>
      </c>
      <c r="C11" s="7" t="s">
        <v>138</v>
      </c>
      <c r="D11" s="9" t="s">
        <v>121</v>
      </c>
      <c r="E11" s="9" t="s">
        <v>139</v>
      </c>
      <c r="F11" s="13">
        <f t="shared" si="0"/>
        <v>29.04</v>
      </c>
      <c r="G11" s="13">
        <v>87</v>
      </c>
      <c r="H11" s="13">
        <f t="shared" si="1"/>
        <v>34.800000000000004</v>
      </c>
      <c r="I11" s="9"/>
      <c r="J11" s="13">
        <f t="shared" si="2"/>
        <v>63.84</v>
      </c>
      <c r="K11" s="11">
        <v>9</v>
      </c>
    </row>
    <row r="12" spans="1:11" ht="14.4">
      <c r="A12" s="7"/>
      <c r="B12" s="7"/>
      <c r="C12" s="7"/>
      <c r="D12" s="8"/>
      <c r="E12" s="9"/>
      <c r="F12" s="13"/>
      <c r="G12" s="13"/>
      <c r="H12" s="13"/>
      <c r="I12" s="9"/>
      <c r="J12" s="13"/>
      <c r="K12" s="11"/>
    </row>
    <row r="13" spans="1:11" ht="14.4">
      <c r="A13" s="7"/>
      <c r="B13" s="7"/>
      <c r="C13" s="7"/>
      <c r="D13" s="8"/>
      <c r="E13" s="9"/>
      <c r="F13" s="13"/>
      <c r="G13" s="13"/>
      <c r="H13" s="13"/>
      <c r="I13" s="9"/>
      <c r="J13" s="13"/>
      <c r="K13" s="11"/>
    </row>
    <row r="14" spans="1:11" ht="14.4">
      <c r="A14" s="4"/>
      <c r="B14" s="4"/>
      <c r="C14" s="5"/>
      <c r="D14" s="5"/>
      <c r="E14" s="4"/>
      <c r="F14" s="13"/>
      <c r="G14" s="6"/>
      <c r="H14" s="13"/>
      <c r="I14" s="4"/>
      <c r="J14" s="13"/>
      <c r="K14" s="11"/>
    </row>
    <row r="15" spans="1:11" ht="14.4">
      <c r="A15" s="4"/>
      <c r="B15" s="4"/>
      <c r="C15" s="5"/>
      <c r="D15" s="5"/>
      <c r="E15" s="4"/>
      <c r="F15" s="13"/>
      <c r="G15" s="6"/>
      <c r="H15" s="13"/>
      <c r="I15" s="4"/>
      <c r="J15" s="13"/>
      <c r="K15" s="11"/>
    </row>
    <row r="16" spans="1:11" ht="14.4">
      <c r="A16" s="4"/>
      <c r="B16" s="4"/>
      <c r="C16" s="5"/>
      <c r="D16" s="5"/>
      <c r="E16" s="4"/>
      <c r="F16" s="13"/>
      <c r="G16" s="6"/>
      <c r="H16" s="13"/>
      <c r="I16" s="4"/>
      <c r="J16" s="13"/>
      <c r="K16" s="11"/>
    </row>
    <row r="17" spans="1:17" ht="14.4">
      <c r="A17" s="7"/>
      <c r="B17" s="7"/>
      <c r="C17" s="7"/>
      <c r="D17" s="8"/>
      <c r="E17" s="9"/>
      <c r="F17" s="13"/>
      <c r="G17" s="13"/>
      <c r="H17" s="13"/>
      <c r="I17" s="9"/>
      <c r="J17" s="13"/>
      <c r="K17" s="11"/>
      <c r="L17" s="22"/>
      <c r="M17" s="22"/>
      <c r="N17" s="22"/>
      <c r="O17" s="22"/>
      <c r="P17" s="22"/>
      <c r="Q17" s="22"/>
    </row>
    <row r="18" spans="1:17" ht="14.4">
      <c r="A18" s="7"/>
      <c r="B18" s="7"/>
      <c r="C18" s="7"/>
      <c r="D18" s="9"/>
      <c r="E18" s="9"/>
      <c r="F18" s="13"/>
      <c r="G18" s="13"/>
      <c r="H18" s="13"/>
      <c r="I18" s="9"/>
      <c r="J18" s="13"/>
      <c r="K18" s="11"/>
    </row>
    <row r="19" spans="1:17" ht="14.4">
      <c r="A19" s="4"/>
      <c r="B19" s="4"/>
      <c r="C19" s="5"/>
      <c r="D19" s="5"/>
      <c r="E19" s="4"/>
      <c r="F19" s="13"/>
      <c r="G19" s="6"/>
      <c r="H19" s="13"/>
      <c r="I19" s="4"/>
      <c r="J19" s="13"/>
      <c r="K19" s="11"/>
    </row>
  </sheetData>
  <sortState ref="A3:K20">
    <sortCondition descending="1" ref="J3:J20"/>
    <sortCondition descending="1" ref="A3:A20"/>
  </sortState>
  <mergeCells count="1">
    <mergeCell ref="A1:K1"/>
  </mergeCells>
  <phoneticPr fontId="20" type="noConversion"/>
  <pageMargins left="0.359722222222222" right="0.23958333333333301" top="0.4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K6" sqref="A6:K8"/>
    </sheetView>
  </sheetViews>
  <sheetFormatPr defaultColWidth="9" defaultRowHeight="13.8"/>
  <cols>
    <col min="1" max="1" width="16.5" customWidth="1"/>
    <col min="2" max="2" width="17.8984375" customWidth="1"/>
    <col min="3" max="3" width="26.09765625" customWidth="1"/>
    <col min="5" max="5" width="9.796875" customWidth="1"/>
    <col min="6" max="6" width="17.8984375" customWidth="1"/>
    <col min="7" max="7" width="9.796875" customWidth="1"/>
    <col min="8" max="8" width="17.8984375" customWidth="1"/>
    <col min="9" max="10" width="9.796875" customWidth="1"/>
  </cols>
  <sheetData>
    <row r="1" spans="1:11" ht="33.6" customHeight="1">
      <c r="A1" s="40" t="s">
        <v>140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2.2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0" t="s">
        <v>11</v>
      </c>
    </row>
    <row r="3" spans="1:11" ht="14.4">
      <c r="A3" s="17" t="s">
        <v>141</v>
      </c>
      <c r="B3" s="17">
        <v>10126010305</v>
      </c>
      <c r="C3" s="18" t="s">
        <v>142</v>
      </c>
      <c r="D3" s="9" t="s">
        <v>143</v>
      </c>
      <c r="E3" s="17">
        <v>79.45</v>
      </c>
      <c r="F3" s="19">
        <f t="shared" ref="F3:F8" si="0">E3*0.6</f>
        <v>47.67</v>
      </c>
      <c r="G3" s="17">
        <v>85</v>
      </c>
      <c r="H3" s="19">
        <f t="shared" ref="H3:H8" si="1">G3*0.4</f>
        <v>34</v>
      </c>
      <c r="I3" s="17">
        <v>3</v>
      </c>
      <c r="J3" s="19">
        <f t="shared" ref="J3:J8" si="2">I3+H3+F3</f>
        <v>84.67</v>
      </c>
      <c r="K3" s="11">
        <v>1</v>
      </c>
    </row>
    <row r="4" spans="1:11" ht="14.4">
      <c r="A4" s="4" t="s">
        <v>144</v>
      </c>
      <c r="B4" s="4">
        <v>20126011707</v>
      </c>
      <c r="C4" s="5" t="s">
        <v>145</v>
      </c>
      <c r="D4" s="5" t="s">
        <v>143</v>
      </c>
      <c r="E4" s="4">
        <v>49.95</v>
      </c>
      <c r="F4" s="19">
        <f t="shared" si="0"/>
        <v>29.97</v>
      </c>
      <c r="G4" s="4">
        <v>80.94</v>
      </c>
      <c r="H4" s="19">
        <f t="shared" si="1"/>
        <v>32.375999999999998</v>
      </c>
      <c r="I4" s="4">
        <v>3</v>
      </c>
      <c r="J4" s="19">
        <f t="shared" si="2"/>
        <v>65.346000000000004</v>
      </c>
      <c r="K4" s="11">
        <v>2</v>
      </c>
    </row>
    <row r="5" spans="1:11" ht="14.4">
      <c r="A5" s="4" t="s">
        <v>146</v>
      </c>
      <c r="B5" s="4">
        <v>20126011806</v>
      </c>
      <c r="C5" s="5" t="s">
        <v>147</v>
      </c>
      <c r="D5" s="5" t="s">
        <v>143</v>
      </c>
      <c r="E5" s="4">
        <v>45.9</v>
      </c>
      <c r="F5" s="19">
        <f t="shared" si="0"/>
        <v>27.54</v>
      </c>
      <c r="G5" s="4">
        <v>80.540000000000006</v>
      </c>
      <c r="H5" s="19">
        <f t="shared" si="1"/>
        <v>32.216000000000001</v>
      </c>
      <c r="I5" s="17">
        <v>3</v>
      </c>
      <c r="J5" s="19">
        <f t="shared" si="2"/>
        <v>62.756</v>
      </c>
      <c r="K5" s="11">
        <v>3</v>
      </c>
    </row>
    <row r="6" spans="1:11" ht="14.4">
      <c r="A6" s="4"/>
      <c r="B6" s="4"/>
      <c r="C6" s="5"/>
      <c r="D6" s="5"/>
      <c r="E6" s="4"/>
      <c r="F6" s="19"/>
      <c r="G6" s="4"/>
      <c r="H6" s="19"/>
      <c r="I6" s="4"/>
      <c r="J6" s="19"/>
      <c r="K6" s="11"/>
    </row>
    <row r="7" spans="1:11" ht="14.4">
      <c r="A7" s="7"/>
      <c r="B7" s="7"/>
      <c r="C7" s="7"/>
      <c r="D7" s="8"/>
      <c r="E7" s="9"/>
      <c r="F7" s="19"/>
      <c r="G7" s="9"/>
      <c r="H7" s="19"/>
      <c r="I7" s="4"/>
      <c r="J7" s="19"/>
      <c r="K7" s="11"/>
    </row>
    <row r="8" spans="1:11" ht="14.4">
      <c r="A8" s="17"/>
      <c r="B8" s="17"/>
      <c r="C8" s="20"/>
      <c r="D8" s="20"/>
      <c r="E8" s="17"/>
      <c r="F8" s="19"/>
      <c r="G8" s="17"/>
      <c r="H8" s="19"/>
      <c r="I8" s="17"/>
      <c r="J8" s="19"/>
      <c r="K8" s="11"/>
    </row>
  </sheetData>
  <sortState ref="A3:K8">
    <sortCondition descending="1" ref="J3:J8"/>
    <sortCondition descending="1" ref="A3:A8"/>
  </sortState>
  <mergeCells count="1">
    <mergeCell ref="A1:K1"/>
  </mergeCells>
  <phoneticPr fontId="20" type="noConversion"/>
  <pageMargins left="0.33958333333333302" right="0.15972222222222199" top="0.469444444444444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6</vt:lpstr>
      <vt:lpstr>7</vt:lpstr>
      <vt:lpstr>10</vt:lpstr>
      <vt:lpstr>13</vt:lpstr>
      <vt:lpstr>14</vt:lpstr>
      <vt:lpstr>15</vt:lpstr>
      <vt:lpstr>16</vt:lpstr>
      <vt:lpstr>17</vt:lpstr>
      <vt:lpstr>19</vt:lpstr>
      <vt:lpstr>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2017-09-18T01:43:00Z</cp:lastPrinted>
  <dcterms:created xsi:type="dcterms:W3CDTF">2008-09-11T17:22:00Z</dcterms:created>
  <dcterms:modified xsi:type="dcterms:W3CDTF">2017-09-27T07:11:58Z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